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7" activeTab="1"/>
  </bookViews>
  <sheets>
    <sheet name="манд" sheetId="1" r:id="rId1"/>
    <sheet name="личн" sheetId="2" r:id="rId2"/>
    <sheet name="коман" sheetId="3" r:id="rId3"/>
    <sheet name="тройн" sheetId="4" r:id="rId4"/>
    <sheet name="бег" sheetId="5" r:id="rId5"/>
    <sheet name="топор" sheetId="6" r:id="rId6"/>
    <sheet name="тынз" sheetId="7" r:id="rId7"/>
    <sheet name="черн" sheetId="8" r:id="rId8"/>
    <sheet name="Бег черн" sheetId="9" r:id="rId9"/>
    <sheet name="нарты" sheetId="10" r:id="rId10"/>
  </sheets>
  <definedNames>
    <definedName name="Excel_BuiltIn__FilterDatabase_3">'личн'!$A$7:$AI$66</definedName>
    <definedName name="_xlnm.Print_Area" localSheetId="8">'Бег черн'!$A$1:$I$160</definedName>
  </definedNames>
  <calcPr fullCalcOnLoad="1"/>
</workbook>
</file>

<file path=xl/sharedStrings.xml><?xml version="1.0" encoding="utf-8"?>
<sst xmlns="http://schemas.openxmlformats.org/spreadsheetml/2006/main" count="5002" uniqueCount="415">
  <si>
    <t>Федерация северного многоборья России</t>
  </si>
  <si>
    <t xml:space="preserve">ПРОТОКОЛ МАНДАТНОЙ КОМИССИИ </t>
  </si>
  <si>
    <t>Спортбаза «Озеро Круглое», Московская обл.,Дмитровский р-н</t>
  </si>
  <si>
    <t>№</t>
  </si>
  <si>
    <t>Территория</t>
  </si>
  <si>
    <t>Делегация</t>
  </si>
  <si>
    <t>спорт. звание</t>
  </si>
  <si>
    <t>национальности</t>
  </si>
  <si>
    <t>предст.</t>
  </si>
  <si>
    <t>трен</t>
  </si>
  <si>
    <t>судьи</t>
  </si>
  <si>
    <t>участн.</t>
  </si>
  <si>
    <t>мужч</t>
  </si>
  <si>
    <t>женщ</t>
  </si>
  <si>
    <t>юниоры</t>
  </si>
  <si>
    <t>дев-ки</t>
  </si>
  <si>
    <t>всего</t>
  </si>
  <si>
    <t>мс</t>
  </si>
  <si>
    <t>кмс</t>
  </si>
  <si>
    <t>чукчи</t>
  </si>
  <si>
    <t>коми</t>
  </si>
  <si>
    <t>ханты</t>
  </si>
  <si>
    <t>ненцы</t>
  </si>
  <si>
    <t>якуты</t>
  </si>
  <si>
    <t>эвенки</t>
  </si>
  <si>
    <t>русс</t>
  </si>
  <si>
    <t>другие</t>
  </si>
  <si>
    <t>Ханты-Мансийский Автономный округ</t>
  </si>
  <si>
    <t>Чукотский Автономный округ</t>
  </si>
  <si>
    <t>Тюменская область</t>
  </si>
  <si>
    <t>Эвенкийский Автономный округ</t>
  </si>
  <si>
    <t>Республика Саха - Якутия</t>
  </si>
  <si>
    <t>Красноярский край</t>
  </si>
  <si>
    <t>Магаданская область</t>
  </si>
  <si>
    <t>Республика Коми</t>
  </si>
  <si>
    <t>Ямало-Ненецкий Автономный округ</t>
  </si>
  <si>
    <t>Ненецкий Автономный округ</t>
  </si>
  <si>
    <t>ВСЕГО:</t>
  </si>
  <si>
    <t>Председатель мандатной комиссии : _____________________________________________________</t>
  </si>
  <si>
    <t>долганы</t>
  </si>
  <si>
    <t>Таймыр</t>
  </si>
  <si>
    <t xml:space="preserve">                         </t>
  </si>
  <si>
    <t xml:space="preserve"> МИНИСТЕРСТВО СПОРТА, ТУРИЗМА И МОЛОДЕЖНОЙ ПОЛИТИКИ РОССИЙСКОЙ ФЕДЕРАЦИИ</t>
  </si>
  <si>
    <t xml:space="preserve"> Федерация северного многоборья России</t>
  </si>
  <si>
    <t xml:space="preserve">  Чемпионат России по северному многоборью</t>
  </si>
  <si>
    <t>Командный результат</t>
  </si>
  <si>
    <t>Команда</t>
  </si>
  <si>
    <t>Мужчины</t>
  </si>
  <si>
    <t>Женщины</t>
  </si>
  <si>
    <t>Сумма</t>
  </si>
  <si>
    <t>Место</t>
  </si>
  <si>
    <t>I</t>
  </si>
  <si>
    <t>II</t>
  </si>
  <si>
    <t>III</t>
  </si>
  <si>
    <t>Главный судья</t>
  </si>
  <si>
    <t>Хатанев О.А.</t>
  </si>
  <si>
    <t>(судья республиканской категории)</t>
  </si>
  <si>
    <t>(г.Х-Мансийск)</t>
  </si>
  <si>
    <t>Главный секретарь</t>
  </si>
  <si>
    <t>Семенин А.В.</t>
  </si>
  <si>
    <t>(судья 1 категории)</t>
  </si>
  <si>
    <t>(г.Урай)</t>
  </si>
  <si>
    <t xml:space="preserve">Технический делегат                    </t>
  </si>
  <si>
    <t>Домуладжанова О.В.</t>
  </si>
  <si>
    <t>(г.Москва)</t>
  </si>
  <si>
    <t xml:space="preserve">                                                                    Первенство России по северному многоборью</t>
  </si>
  <si>
    <t>Юниоры</t>
  </si>
  <si>
    <t>Юниорки</t>
  </si>
  <si>
    <t xml:space="preserve">                                                                            Чемпионат России по северному многоборью</t>
  </si>
  <si>
    <t xml:space="preserve">                                                                                          Сводный протокол</t>
  </si>
  <si>
    <t>№
п/п</t>
  </si>
  <si>
    <t>№
нагр</t>
  </si>
  <si>
    <t>Фамилия, Имя</t>
  </si>
  <si>
    <t>Разряд</t>
  </si>
  <si>
    <t>тройной пр.</t>
  </si>
  <si>
    <t>бег на 3 км</t>
  </si>
  <si>
    <t>мет. топора</t>
  </si>
  <si>
    <t>мет. тынзяна</t>
  </si>
  <si>
    <t>пр ч/з нарты</t>
  </si>
  <si>
    <t>Очки</t>
  </si>
  <si>
    <t>бег на 2 км</t>
  </si>
  <si>
    <t>рез-т</t>
  </si>
  <si>
    <t>очки</t>
  </si>
  <si>
    <t>МС</t>
  </si>
  <si>
    <t>Эвенкия</t>
  </si>
  <si>
    <t>Х-Мансийский АО</t>
  </si>
  <si>
    <t>КМС</t>
  </si>
  <si>
    <t>Чукотский АО</t>
  </si>
  <si>
    <t>Тюменская оласть</t>
  </si>
  <si>
    <t>Р. Саха-Якутия</t>
  </si>
  <si>
    <t>Ненецкий АО</t>
  </si>
  <si>
    <t>1 р</t>
  </si>
  <si>
    <t xml:space="preserve">                                                                            Первенство России по северному многоборью</t>
  </si>
  <si>
    <t>Ильясова Гульназ</t>
  </si>
  <si>
    <t>Адамович Анна</t>
  </si>
  <si>
    <t>Амосова Анастасия</t>
  </si>
  <si>
    <t>Журавлева Ирина</t>
  </si>
  <si>
    <t>Соколовская Анна</t>
  </si>
  <si>
    <t xml:space="preserve">                                     Федерация северного многоборья России</t>
  </si>
  <si>
    <t xml:space="preserve">                                                  Чемпионат России </t>
  </si>
  <si>
    <t>Тройной национальный прыжок</t>
  </si>
  <si>
    <t>Начало соревнований:10,00</t>
  </si>
  <si>
    <t xml:space="preserve">                    Мужчины</t>
  </si>
  <si>
    <t>04 декабря 2007 года</t>
  </si>
  <si>
    <t>разряд</t>
  </si>
  <si>
    <t>Попытки</t>
  </si>
  <si>
    <t>Выпол.
Разряд</t>
  </si>
  <si>
    <t>Лучш.</t>
  </si>
  <si>
    <t>Сорокин Михаил</t>
  </si>
  <si>
    <t>Нигаматуллин Максим</t>
  </si>
  <si>
    <t>Скороходов Антон</t>
  </si>
  <si>
    <t>Игишев Михаил</t>
  </si>
  <si>
    <t>Удыгир Василий</t>
  </si>
  <si>
    <t>Бритнер Станислав</t>
  </si>
  <si>
    <t>Бырка Максим</t>
  </si>
  <si>
    <t>Котусов Валерий</t>
  </si>
  <si>
    <t>Комзолов Валерий</t>
  </si>
  <si>
    <t>Васильев Семен</t>
  </si>
  <si>
    <t>Вебер Дмитрий</t>
  </si>
  <si>
    <t>Ледков Евгений</t>
  </si>
  <si>
    <t>Васильковский Ал-др</t>
  </si>
  <si>
    <t>Ануфриев Кирилл</t>
  </si>
  <si>
    <t>Чупров Алексей</t>
  </si>
  <si>
    <t>Шулепов Алексей</t>
  </si>
  <si>
    <t>Журавлев Роман</t>
  </si>
  <si>
    <t>Эттерультын Александр</t>
  </si>
  <si>
    <t>Боковиков Владимир</t>
  </si>
  <si>
    <t>Хороля Илья</t>
  </si>
  <si>
    <t>Ямало-ненецкий АО</t>
  </si>
  <si>
    <t>Лонгортов Александр</t>
  </si>
  <si>
    <t>Ханов Руслан</t>
  </si>
  <si>
    <t>Быков Константин</t>
  </si>
  <si>
    <t>Чупров Константин</t>
  </si>
  <si>
    <t>Быканов Андрей</t>
  </si>
  <si>
    <t>Кейметинов Никифор</t>
  </si>
  <si>
    <t>Лонгортов Арсений</t>
  </si>
  <si>
    <t>Талигин Родион</t>
  </si>
  <si>
    <t>61*</t>
  </si>
  <si>
    <t>Кульпин Сергей</t>
  </si>
  <si>
    <t>Старший судья</t>
  </si>
  <si>
    <t>Рабий Г.Н.</t>
  </si>
  <si>
    <t>(г.Сургут)</t>
  </si>
  <si>
    <t>Коткин А.Н.</t>
  </si>
  <si>
    <t>(г.Нарьян — Мар)</t>
  </si>
  <si>
    <t xml:space="preserve">                                                 Первенство России </t>
  </si>
  <si>
    <t xml:space="preserve">                 Юниоры</t>
  </si>
  <si>
    <t>Зинченко Евгений</t>
  </si>
  <si>
    <t>Пальчин Константин</t>
  </si>
  <si>
    <t>Ефимов Евгений</t>
  </si>
  <si>
    <t>Момде Вячеслав</t>
  </si>
  <si>
    <t>Ушаков Евгений</t>
  </si>
  <si>
    <t>Геворгян Александр</t>
  </si>
  <si>
    <t>Мосейчук Семен</t>
  </si>
  <si>
    <t>Аносов Иннокентий</t>
  </si>
  <si>
    <t>Сардаков Антон</t>
  </si>
  <si>
    <t>Черняев Евгений</t>
  </si>
  <si>
    <t>Горохов Дьулустан</t>
  </si>
  <si>
    <t>Яптик Егор</t>
  </si>
  <si>
    <t>Рандымов Максим</t>
  </si>
  <si>
    <t>Макаров Виталий</t>
  </si>
  <si>
    <t>Анямов Сергей</t>
  </si>
  <si>
    <t>Гордиенко Кирилл</t>
  </si>
  <si>
    <t>Иванов Сергей</t>
  </si>
  <si>
    <t>Волокитин Сергей</t>
  </si>
  <si>
    <t>Лонгортов Михаил</t>
  </si>
  <si>
    <t>Базульянов Радик</t>
  </si>
  <si>
    <t>Коткин Денис</t>
  </si>
  <si>
    <t>Архангельская обл.</t>
  </si>
  <si>
    <t>Бауэр Иван</t>
  </si>
  <si>
    <t>Танзов Константин</t>
  </si>
  <si>
    <t>Ручковский Владислав</t>
  </si>
  <si>
    <t xml:space="preserve">Третьяков Алексей </t>
  </si>
  <si>
    <t>Эттерультын Владислав</t>
  </si>
  <si>
    <t>Дъячков Дмитрий</t>
  </si>
  <si>
    <t>2 р</t>
  </si>
  <si>
    <t>Калинин Александр</t>
  </si>
  <si>
    <t xml:space="preserve">                  Женщины</t>
  </si>
  <si>
    <t>Тихоненкова Дарья</t>
  </si>
  <si>
    <t>Рожкова Марина</t>
  </si>
  <si>
    <t>Тэседо Ралина</t>
  </si>
  <si>
    <t>Михалева Лариса</t>
  </si>
  <si>
    <t>Королевич Наталья</t>
  </si>
  <si>
    <t>Манулик Анастасия</t>
  </si>
  <si>
    <t>Жаднова Маргарита</t>
  </si>
  <si>
    <t>Туприна Александра</t>
  </si>
  <si>
    <t>Боготкова Анастасия</t>
  </si>
  <si>
    <t>Фролова Ирина</t>
  </si>
  <si>
    <t>Тимофеева Юля</t>
  </si>
  <si>
    <t>Козел Елизавета</t>
  </si>
  <si>
    <t>Сатруева Анна</t>
  </si>
  <si>
    <t>Вэлло Сэрне</t>
  </si>
  <si>
    <t>Замараева Яна</t>
  </si>
  <si>
    <t>Осичева Яна</t>
  </si>
  <si>
    <t>18*</t>
  </si>
  <si>
    <t>Верхоланцева Екат-на</t>
  </si>
  <si>
    <t xml:space="preserve">                                 Первенство России по северному многоборью</t>
  </si>
  <si>
    <t xml:space="preserve">                    Юниорки</t>
  </si>
  <si>
    <t>Лубникова Алена</t>
  </si>
  <si>
    <t>Винокурова Полина</t>
  </si>
  <si>
    <t>Лукьянова Лариса</t>
  </si>
  <si>
    <t>Акока Раиса</t>
  </si>
  <si>
    <t>Молодых Юлия</t>
  </si>
  <si>
    <t>Симановская Юлия</t>
  </si>
  <si>
    <t>Гринева Кристина</t>
  </si>
  <si>
    <t>Перчеда Анастасия</t>
  </si>
  <si>
    <t>Николаева Екатерина</t>
  </si>
  <si>
    <t>Абросимова Алина</t>
  </si>
  <si>
    <t xml:space="preserve">           Бег на 3 км с палкой</t>
  </si>
  <si>
    <t>Температура воздуха: 4 град С</t>
  </si>
  <si>
    <t>Время</t>
  </si>
  <si>
    <t>старт</t>
  </si>
  <si>
    <t>финиш</t>
  </si>
  <si>
    <t>Лонгртов Арсений</t>
  </si>
  <si>
    <t>Рыжаков Е.А.</t>
  </si>
  <si>
    <t xml:space="preserve">                    Юниоры</t>
  </si>
  <si>
    <t xml:space="preserve">           Бег на 2 км с палкой</t>
  </si>
  <si>
    <t xml:space="preserve">                   Женщины</t>
  </si>
  <si>
    <t xml:space="preserve">                                          Метание топора на дальность</t>
  </si>
  <si>
    <t xml:space="preserve">                     Мужчины</t>
  </si>
  <si>
    <t xml:space="preserve">                       Юниоры</t>
  </si>
  <si>
    <t xml:space="preserve">  Федерация северного многоборья России</t>
  </si>
  <si>
    <t xml:space="preserve"> Чемпионат России </t>
  </si>
  <si>
    <t xml:space="preserve">                                        Метание тынзяна на хорей                                     </t>
  </si>
  <si>
    <t xml:space="preserve">                     Юниоры</t>
  </si>
  <si>
    <t xml:space="preserve">                        Федерация северного многоборья России</t>
  </si>
  <si>
    <t>10 ноября 2010 года</t>
  </si>
  <si>
    <t xml:space="preserve">(судья республиканской категории)                    </t>
  </si>
  <si>
    <t xml:space="preserve">Первенство  России </t>
  </si>
  <si>
    <t xml:space="preserve">         Юниоры</t>
  </si>
  <si>
    <t xml:space="preserve">         Женщины</t>
  </si>
  <si>
    <t xml:space="preserve">                                        Первенство России </t>
  </si>
  <si>
    <t>Прыжки через нарты</t>
  </si>
  <si>
    <t xml:space="preserve">                      Юниоры</t>
  </si>
  <si>
    <t xml:space="preserve">                      Женщины</t>
  </si>
  <si>
    <t xml:space="preserve">        Мужчины</t>
  </si>
  <si>
    <t>Ворошилов В.А.</t>
  </si>
  <si>
    <t>Окончание соревнований: 13,45</t>
  </si>
  <si>
    <t>Ветер: юго-западный 5-8 м/сек.</t>
  </si>
  <si>
    <t xml:space="preserve">  Бег на 3 км с палкой</t>
  </si>
  <si>
    <t xml:space="preserve">  Бег на 2 км с палкой</t>
  </si>
  <si>
    <t xml:space="preserve"> Бег на 3 км с палкой</t>
  </si>
  <si>
    <t xml:space="preserve"> Бег на 2 км с палкой</t>
  </si>
  <si>
    <t xml:space="preserve"> Первенство России по северному многоборью</t>
  </si>
  <si>
    <t xml:space="preserve"> Метание топора на дальность</t>
  </si>
  <si>
    <t>итого</t>
  </si>
  <si>
    <t>Фазульянов Радик</t>
  </si>
  <si>
    <t xml:space="preserve"> Мужчины</t>
  </si>
  <si>
    <t>Окончание соревнований: 13,25</t>
  </si>
  <si>
    <t>Чемпионат  России по северному многоборью</t>
  </si>
  <si>
    <t>Первенство России по северному многоборью</t>
  </si>
  <si>
    <t>(судья всероссийской категории)</t>
  </si>
  <si>
    <t>(г.Красноярск)</t>
  </si>
  <si>
    <t>Назарчук В.И.</t>
  </si>
  <si>
    <t>Хабаровский край</t>
  </si>
  <si>
    <t>Камчатский край</t>
  </si>
  <si>
    <t>рус</t>
  </si>
  <si>
    <t>эвен</t>
  </si>
  <si>
    <t>кр.кр  судьи41</t>
  </si>
  <si>
    <t>долг</t>
  </si>
  <si>
    <t>Макаров Александр</t>
  </si>
  <si>
    <t>Дуркин Ниеита</t>
  </si>
  <si>
    <t>Ротт Роман</t>
  </si>
  <si>
    <t>Комаров Эдуард</t>
  </si>
  <si>
    <t>Митинеут Николай</t>
  </si>
  <si>
    <t>Ксенофонтов Иван</t>
  </si>
  <si>
    <t>Ледков Алексей</t>
  </si>
  <si>
    <t>Удыгир Семен</t>
  </si>
  <si>
    <t>Варцапов Егор</t>
  </si>
  <si>
    <t>Остапенко Иван</t>
  </si>
  <si>
    <t>Чукалин Андрей</t>
  </si>
  <si>
    <t>Кастарнов Валентин</t>
  </si>
  <si>
    <t>Рогачев Захар</t>
  </si>
  <si>
    <t>Каламашин Виктор</t>
  </si>
  <si>
    <t>Рубцов Евгений</t>
  </si>
  <si>
    <t>Корнеев Виктор</t>
  </si>
  <si>
    <t>Нутенкеу Семен</t>
  </si>
  <si>
    <t>Джамаев Шамиль</t>
  </si>
  <si>
    <t>Першин Сергей</t>
  </si>
  <si>
    <t>Рохтымов Иван</t>
  </si>
  <si>
    <t>Галиуллин Динар</t>
  </si>
  <si>
    <t>Токарев Виктор</t>
  </si>
  <si>
    <t>Дьячков Дмитрий</t>
  </si>
  <si>
    <t>Путилин Вячеслав</t>
  </si>
  <si>
    <t>Бельды Глеб</t>
  </si>
  <si>
    <t>Дьячков Яков</t>
  </si>
  <si>
    <t>Вора Артем</t>
  </si>
  <si>
    <t>Красных Максим</t>
  </si>
  <si>
    <t>Яковлев Инокентий</t>
  </si>
  <si>
    <t>Басалыгин Павел</t>
  </si>
  <si>
    <t>Пяк Владимир</t>
  </si>
  <si>
    <t>Михайлено Павел</t>
  </si>
  <si>
    <t>Кель Герман</t>
  </si>
  <si>
    <t>Каримов Максим</t>
  </si>
  <si>
    <t>Саков Антон</t>
  </si>
  <si>
    <t>44*</t>
  </si>
  <si>
    <t>Алексейцев Дмитрий</t>
  </si>
  <si>
    <t>Вокуева Татьяна</t>
  </si>
  <si>
    <t>Штука Виктория</t>
  </si>
  <si>
    <t>3 р</t>
  </si>
  <si>
    <t>Ларионова Любовь</t>
  </si>
  <si>
    <t>Кожина Виктория</t>
  </si>
  <si>
    <t>Морозова Ольга</t>
  </si>
  <si>
    <t>Аубакирова Дарина</t>
  </si>
  <si>
    <t>Максименко Анастасия</t>
  </si>
  <si>
    <t>Киселева Алина</t>
  </si>
  <si>
    <t>Саморига Александра</t>
  </si>
  <si>
    <t>Карач Людмила</t>
  </si>
  <si>
    <t>Хромова Анастасия</t>
  </si>
  <si>
    <t>Иванова Кристина</t>
  </si>
  <si>
    <t>Степанова Надежда</t>
  </si>
  <si>
    <t>Ильяш Александра</t>
  </si>
  <si>
    <t>Выучейская Елена</t>
  </si>
  <si>
    <t>Мусаретова Алина</t>
  </si>
  <si>
    <t>Пырырко Алина</t>
  </si>
  <si>
    <t>Назарова Юлия</t>
  </si>
  <si>
    <t xml:space="preserve">Боготкова Анастасия </t>
  </si>
  <si>
    <t>Пенеринтын Михаил</t>
  </si>
  <si>
    <t>Инешин Сергей</t>
  </si>
  <si>
    <t>Сэротэтто Денис</t>
  </si>
  <si>
    <t>Артанзеев Петр</t>
  </si>
  <si>
    <t>Ямкин Максим</t>
  </si>
  <si>
    <t>Попов Анатолий</t>
  </si>
  <si>
    <t>Гопонтюй Артем</t>
  </si>
  <si>
    <t>76*</t>
  </si>
  <si>
    <t>Чикачев Александр</t>
  </si>
  <si>
    <t>Назаркин Артем</t>
  </si>
  <si>
    <t>Милогородский Денис</t>
  </si>
  <si>
    <t>Слепцов Виталий</t>
  </si>
  <si>
    <t>Ивэн Сергей</t>
  </si>
  <si>
    <t>Суслов Захар</t>
  </si>
  <si>
    <t>Самар Дмитрий</t>
  </si>
  <si>
    <t>Хирамагомедов Ахмед</t>
  </si>
  <si>
    <t>Корников Василий</t>
  </si>
  <si>
    <t>Кондратьев Владислав</t>
  </si>
  <si>
    <t>Чуприн Марат</t>
  </si>
  <si>
    <t>Дик Евгений</t>
  </si>
  <si>
    <t>Лудин Игорь</t>
  </si>
  <si>
    <t>Погодаев Альберт</t>
  </si>
  <si>
    <t>Яковлев Сергей</t>
  </si>
  <si>
    <t>Лонгортов Денис</t>
  </si>
  <si>
    <t>Кузьмин Юрий</t>
  </si>
  <si>
    <t>Сучков Герман</t>
  </si>
  <si>
    <t>Голиков Евгений</t>
  </si>
  <si>
    <t>109*</t>
  </si>
  <si>
    <t>Жеребов Петр</t>
  </si>
  <si>
    <t>Зиннуров Артур</t>
  </si>
  <si>
    <t>110*</t>
  </si>
  <si>
    <t>111*</t>
  </si>
  <si>
    <t>112*</t>
  </si>
  <si>
    <t>Лескевич Алексей</t>
  </si>
  <si>
    <t>113*</t>
  </si>
  <si>
    <t>Третьяков Алексей</t>
  </si>
  <si>
    <t>114*</t>
  </si>
  <si>
    <t>Уксусников Андрей</t>
  </si>
  <si>
    <t>Родин Кирилл</t>
  </si>
  <si>
    <t>117*</t>
  </si>
  <si>
    <t>Кропотина Мария</t>
  </si>
  <si>
    <t>Кондыгина Анна</t>
  </si>
  <si>
    <t>Эттон Валентина</t>
  </si>
  <si>
    <t>Тимофеева Юлия</t>
  </si>
  <si>
    <t>Гончарова Елена</t>
  </si>
  <si>
    <t>Спиридонова Айаана</t>
  </si>
  <si>
    <t>1р</t>
  </si>
  <si>
    <t>127*</t>
  </si>
  <si>
    <t>Сергеева Елена</t>
  </si>
  <si>
    <t>Окорокова Анастасия</t>
  </si>
  <si>
    <t>Слепцова Елизавета</t>
  </si>
  <si>
    <t>Перчикова Олеся</t>
  </si>
  <si>
    <t>Сауленко Яна</t>
  </si>
  <si>
    <t>Трифанова Анастасия</t>
  </si>
  <si>
    <t>Бочкарева Ирина</t>
  </si>
  <si>
    <t>Амбросимова Алина</t>
  </si>
  <si>
    <t>Белинкова Анна</t>
  </si>
  <si>
    <t xml:space="preserve"> 20ноября 2012 года</t>
  </si>
  <si>
    <t>Ворошилов В.А.          Главный секретарь</t>
  </si>
  <si>
    <t>(г.Красноярск)           (судья всероссийской категории)</t>
  </si>
  <si>
    <t>Жернаков А.В.</t>
  </si>
  <si>
    <t>(г.Салехард)</t>
  </si>
  <si>
    <t>20 ноября 2012 года</t>
  </si>
  <si>
    <t>город Красноярск</t>
  </si>
  <si>
    <t xml:space="preserve"> МИНИСТЕРСТВО СПОРТА  РОССИЙСКОЙ ФЕДЕРАЦИИ</t>
  </si>
  <si>
    <t>город Красноярск, Красноярский край</t>
  </si>
  <si>
    <t>Камалов А.Ф.</t>
  </si>
  <si>
    <t>(г.Нарьян-Мар)</t>
  </si>
  <si>
    <t>Тасьманов А.П.</t>
  </si>
  <si>
    <t>(г.Белоярск)</t>
  </si>
  <si>
    <t>Туприна Мария</t>
  </si>
  <si>
    <t>Наумов Антон</t>
  </si>
  <si>
    <t>Гик Евгений</t>
  </si>
  <si>
    <t>Скорников Василий</t>
  </si>
  <si>
    <t>Хороля Всеволод</t>
  </si>
  <si>
    <t>Силаев Павел</t>
  </si>
  <si>
    <t xml:space="preserve">   Семенин А.В.</t>
  </si>
  <si>
    <t>19- 23 ноября 2012 года</t>
  </si>
  <si>
    <t>Температура воздуха: -5 град С</t>
  </si>
  <si>
    <t>Температура воздуха:- 4 град С</t>
  </si>
  <si>
    <t>Температура воздуха: -4 град С</t>
  </si>
  <si>
    <t xml:space="preserve">     Метание тынзяна на хорей                                     </t>
  </si>
  <si>
    <t xml:space="preserve"> 21 ноября 2012 года</t>
  </si>
  <si>
    <t>Шарга Андрей</t>
  </si>
  <si>
    <t xml:space="preserve">        Мужчины (личники)</t>
  </si>
  <si>
    <t>Габайдулин Илья</t>
  </si>
  <si>
    <t>Анье Альберт</t>
  </si>
  <si>
    <t xml:space="preserve"> 22ноября 2012 года</t>
  </si>
  <si>
    <t>Начало соревнований:13,30</t>
  </si>
  <si>
    <t>Окончание соревнований: 15,45</t>
  </si>
  <si>
    <t>Начало соревнований:15,50</t>
  </si>
  <si>
    <t>Окончание соревнований: 16,45</t>
  </si>
  <si>
    <t>Начало соревнований:16,50</t>
  </si>
  <si>
    <t xml:space="preserve"> 23ноября 2012 года</t>
  </si>
  <si>
    <t>Окончание соревнований: 15,25</t>
  </si>
  <si>
    <t>23 ноября 2012 года</t>
  </si>
  <si>
    <t>МИНИСТЕРСТВО СПОРТА  РОССИЙСКОЙ ФЕДЕРАЦИИ</t>
  </si>
  <si>
    <t>Гончарова Елизовета</t>
  </si>
  <si>
    <t>43*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</si>
</sst>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6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6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6" fontId="1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1" fillId="0" borderId="12" xfId="0" applyFont="1" applyBorder="1" applyAlignment="1">
      <alignment/>
    </xf>
    <xf numFmtId="6" fontId="0" fillId="0" borderId="0" xfId="0" applyNumberFormat="1" applyFont="1" applyAlignment="1">
      <alignment horizontal="center"/>
    </xf>
    <xf numFmtId="0" fontId="0" fillId="0" borderId="12" xfId="0" applyFont="1" applyBorder="1" applyAlignment="1">
      <alignment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2" fontId="0" fillId="0" borderId="11" xfId="0" applyNumberFormat="1" applyBorder="1" applyAlignment="1">
      <alignment/>
    </xf>
    <xf numFmtId="0" fontId="0" fillId="0" borderId="14" xfId="0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2" fontId="0" fillId="0" borderId="14" xfId="0" applyNumberFormat="1" applyBorder="1" applyAlignment="1">
      <alignment/>
    </xf>
    <xf numFmtId="2" fontId="0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6" fontId="6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2" fontId="0" fillId="0" borderId="17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0" fontId="0" fillId="0" borderId="13" xfId="0" applyFont="1" applyBorder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0" xfId="0" applyFill="1" applyBorder="1" applyAlignment="1">
      <alignment vertical="center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Alignment="1">
      <alignment vertic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6" fontId="0" fillId="0" borderId="10" xfId="0" applyNumberFormat="1" applyBorder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6" fontId="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6" fontId="0" fillId="0" borderId="13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0" fontId="0" fillId="0" borderId="18" xfId="0" applyFont="1" applyBorder="1" applyAlignment="1">
      <alignment horizontal="center"/>
    </xf>
    <xf numFmtId="6" fontId="0" fillId="0" borderId="16" xfId="0" applyNumberFormat="1" applyFont="1" applyBorder="1" applyAlignment="1">
      <alignment horizontal="center"/>
    </xf>
    <xf numFmtId="6" fontId="0" fillId="0" borderId="16" xfId="0" applyNumberFormat="1" applyBorder="1" applyAlignment="1">
      <alignment horizontal="center"/>
    </xf>
    <xf numFmtId="0" fontId="0" fillId="0" borderId="18" xfId="0" applyBorder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0" fillId="0" borderId="13" xfId="0" applyNumberForma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6" fontId="1" fillId="0" borderId="16" xfId="0" applyNumberFormat="1" applyFont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6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21" xfId="0" applyFont="1" applyBorder="1" applyAlignment="1">
      <alignment/>
    </xf>
    <xf numFmtId="6" fontId="0" fillId="0" borderId="13" xfId="0" applyNumberFormat="1" applyFon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2" fontId="1" fillId="0" borderId="26" xfId="0" applyNumberFormat="1" applyFont="1" applyBorder="1" applyAlignment="1">
      <alignment/>
    </xf>
    <xf numFmtId="6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/>
    </xf>
    <xf numFmtId="2" fontId="0" fillId="0" borderId="17" xfId="0" applyNumberForma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zoomScaleSheetLayoutView="100" zoomScalePageLayoutView="0" workbookViewId="0" topLeftCell="A4">
      <selection activeCell="A31" sqref="A31:T31"/>
    </sheetView>
  </sheetViews>
  <sheetFormatPr defaultColWidth="9.00390625" defaultRowHeight="12.75"/>
  <cols>
    <col min="1" max="1" width="3.375" style="0" customWidth="1"/>
    <col min="2" max="2" width="39.125" style="0" customWidth="1"/>
    <col min="3" max="3" width="5.75390625" style="0" customWidth="1"/>
    <col min="4" max="6" width="5.25390625" style="0" customWidth="1"/>
    <col min="7" max="7" width="5.00390625" style="0" customWidth="1"/>
    <col min="8" max="8" width="5.375" style="0" customWidth="1"/>
    <col min="9" max="9" width="5.625" style="0" customWidth="1"/>
    <col min="10" max="10" width="4.125" style="0" customWidth="1"/>
    <col min="11" max="11" width="4.00390625" style="0" customWidth="1"/>
    <col min="12" max="12" width="3.875" style="0" customWidth="1"/>
    <col min="13" max="13" width="4.75390625" style="0" customWidth="1"/>
    <col min="14" max="14" width="5.25390625" style="0" customWidth="1"/>
    <col min="15" max="15" width="5.125" style="0" customWidth="1"/>
    <col min="16" max="16" width="4.75390625" style="0" customWidth="1"/>
    <col min="17" max="17" width="5.00390625" style="0" customWidth="1"/>
    <col min="18" max="18" width="5.125" style="0" customWidth="1"/>
    <col min="19" max="19" width="5.00390625" style="0" customWidth="1"/>
    <col min="20" max="20" width="4.75390625" style="0" customWidth="1"/>
    <col min="21" max="21" width="7.125" style="0" customWidth="1"/>
  </cols>
  <sheetData>
    <row r="1" spans="1:20" ht="15">
      <c r="A1" s="139" t="s">
        <v>412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</row>
    <row r="2" spans="1:20" ht="15">
      <c r="A2" s="139" t="s">
        <v>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</row>
    <row r="3" spans="1:20" ht="15">
      <c r="A3" s="139" t="s">
        <v>248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</row>
    <row r="4" spans="1:20" ht="15">
      <c r="A4" s="139" t="s">
        <v>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</row>
    <row r="5" spans="1:20" ht="12.7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</row>
    <row r="6" spans="1:20" ht="12.75">
      <c r="A6" s="2" t="s">
        <v>381</v>
      </c>
      <c r="C6" s="2"/>
      <c r="D6" s="2"/>
      <c r="E6" s="2"/>
      <c r="F6" s="2"/>
      <c r="G6" s="2"/>
      <c r="H6" s="2"/>
      <c r="I6" s="2"/>
      <c r="N6" s="142" t="s">
        <v>393</v>
      </c>
      <c r="O6" s="142"/>
      <c r="P6" s="142"/>
      <c r="Q6" s="142"/>
      <c r="R6" s="142"/>
      <c r="S6" s="142"/>
      <c r="T6" s="142"/>
    </row>
    <row r="7" spans="1:21" ht="12.75">
      <c r="A7" s="143" t="s">
        <v>3</v>
      </c>
      <c r="B7" s="143" t="s">
        <v>4</v>
      </c>
      <c r="C7" s="144" t="s">
        <v>5</v>
      </c>
      <c r="D7" s="144"/>
      <c r="E7" s="144"/>
      <c r="F7" s="144"/>
      <c r="G7" s="144"/>
      <c r="H7" s="144"/>
      <c r="I7" s="144"/>
      <c r="J7" s="145" t="s">
        <v>6</v>
      </c>
      <c r="K7" s="145"/>
      <c r="L7" s="145"/>
      <c r="M7" s="140" t="s">
        <v>7</v>
      </c>
      <c r="N7" s="140"/>
      <c r="O7" s="140"/>
      <c r="P7" s="140"/>
      <c r="Q7" s="140"/>
      <c r="R7" s="140"/>
      <c r="S7" s="140"/>
      <c r="T7" s="140"/>
      <c r="U7" s="146"/>
    </row>
    <row r="8" spans="1:21" ht="12.75">
      <c r="A8" s="143"/>
      <c r="B8" s="143"/>
      <c r="C8" s="5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5" t="s">
        <v>16</v>
      </c>
      <c r="J8" s="5" t="s">
        <v>17</v>
      </c>
      <c r="K8" s="5" t="s">
        <v>18</v>
      </c>
      <c r="L8" s="6">
        <v>1</v>
      </c>
      <c r="M8" s="73" t="s">
        <v>19</v>
      </c>
      <c r="N8" s="73" t="s">
        <v>20</v>
      </c>
      <c r="O8" s="73" t="s">
        <v>21</v>
      </c>
      <c r="P8" s="73" t="s">
        <v>22</v>
      </c>
      <c r="Q8" s="73" t="s">
        <v>23</v>
      </c>
      <c r="R8" s="73" t="s">
        <v>24</v>
      </c>
      <c r="S8" s="74" t="s">
        <v>25</v>
      </c>
      <c r="T8" s="74" t="s">
        <v>258</v>
      </c>
      <c r="U8" s="73" t="s">
        <v>26</v>
      </c>
    </row>
    <row r="9" spans="1:21" ht="23.25" customHeight="1">
      <c r="A9" s="3">
        <v>1</v>
      </c>
      <c r="B9" s="7" t="s">
        <v>27</v>
      </c>
      <c r="C9" s="3">
        <v>1</v>
      </c>
      <c r="D9" s="3">
        <v>1</v>
      </c>
      <c r="E9" s="3">
        <v>6</v>
      </c>
      <c r="F9" s="3">
        <v>10</v>
      </c>
      <c r="G9" s="3">
        <v>6</v>
      </c>
      <c r="H9" s="3">
        <v>4</v>
      </c>
      <c r="I9" s="3">
        <v>17</v>
      </c>
      <c r="J9" s="3">
        <v>8</v>
      </c>
      <c r="K9" s="3">
        <v>1</v>
      </c>
      <c r="L9" s="3"/>
      <c r="M9" s="3"/>
      <c r="N9" s="3"/>
      <c r="O9" s="3">
        <v>1</v>
      </c>
      <c r="P9" s="3"/>
      <c r="Q9" s="3"/>
      <c r="R9" s="3"/>
      <c r="S9" s="3">
        <v>1</v>
      </c>
      <c r="T9" s="3"/>
      <c r="U9" s="3">
        <v>2</v>
      </c>
    </row>
    <row r="10" spans="1:21" ht="23.25" customHeight="1">
      <c r="A10" s="3">
        <v>2</v>
      </c>
      <c r="B10" s="7" t="s">
        <v>28</v>
      </c>
      <c r="C10" s="3">
        <v>1</v>
      </c>
      <c r="D10" s="3">
        <v>1</v>
      </c>
      <c r="E10" s="3">
        <v>1</v>
      </c>
      <c r="F10" s="3">
        <v>8</v>
      </c>
      <c r="G10" s="3">
        <v>5</v>
      </c>
      <c r="H10" s="3">
        <v>3</v>
      </c>
      <c r="I10" s="3">
        <v>11</v>
      </c>
      <c r="J10" s="3">
        <v>1</v>
      </c>
      <c r="K10" s="3">
        <v>8</v>
      </c>
      <c r="L10" s="3"/>
      <c r="M10" s="3">
        <v>5</v>
      </c>
      <c r="N10" s="3"/>
      <c r="O10" s="3"/>
      <c r="P10" s="3"/>
      <c r="Q10" s="3"/>
      <c r="R10" s="3"/>
      <c r="S10" s="3">
        <v>1</v>
      </c>
      <c r="T10" s="3"/>
      <c r="U10" s="3">
        <v>2</v>
      </c>
    </row>
    <row r="11" spans="1:21" ht="23.25" customHeight="1">
      <c r="A11" s="3">
        <v>3</v>
      </c>
      <c r="B11" s="7" t="s">
        <v>29</v>
      </c>
      <c r="C11" s="3">
        <v>1</v>
      </c>
      <c r="D11" s="3"/>
      <c r="E11" s="3"/>
      <c r="F11" s="3">
        <v>5</v>
      </c>
      <c r="G11" s="3">
        <v>5</v>
      </c>
      <c r="H11" s="3"/>
      <c r="I11" s="3"/>
      <c r="J11" s="3"/>
      <c r="K11" s="3">
        <v>6</v>
      </c>
      <c r="L11" s="3"/>
      <c r="M11" s="3"/>
      <c r="N11" s="3"/>
      <c r="O11" s="3">
        <v>2</v>
      </c>
      <c r="P11" s="3"/>
      <c r="Q11" s="3"/>
      <c r="R11" s="3"/>
      <c r="S11" s="3"/>
      <c r="T11" s="3"/>
      <c r="U11" s="3"/>
    </row>
    <row r="12" spans="1:21" ht="23.25" customHeight="1">
      <c r="A12" s="3">
        <v>4</v>
      </c>
      <c r="B12" s="68" t="s">
        <v>84</v>
      </c>
      <c r="C12" s="3">
        <v>1</v>
      </c>
      <c r="D12" s="3"/>
      <c r="E12" s="3"/>
      <c r="F12" s="3">
        <v>10</v>
      </c>
      <c r="G12" s="3">
        <v>7</v>
      </c>
      <c r="H12" s="3">
        <v>3</v>
      </c>
      <c r="I12" s="3"/>
      <c r="J12" s="3">
        <v>2</v>
      </c>
      <c r="K12" s="3">
        <v>4</v>
      </c>
      <c r="L12" s="3">
        <v>4</v>
      </c>
      <c r="M12" s="3"/>
      <c r="N12" s="3"/>
      <c r="O12" s="3"/>
      <c r="P12" s="3"/>
      <c r="Q12" s="3"/>
      <c r="R12" s="3">
        <v>5</v>
      </c>
      <c r="S12" s="3">
        <v>2</v>
      </c>
      <c r="T12" s="3"/>
      <c r="U12" s="3">
        <v>3</v>
      </c>
    </row>
    <row r="13" spans="1:21" ht="23.25" customHeight="1">
      <c r="A13" s="3">
        <v>5</v>
      </c>
      <c r="B13" s="7" t="s">
        <v>31</v>
      </c>
      <c r="C13" s="3">
        <v>1</v>
      </c>
      <c r="D13" s="3"/>
      <c r="E13" s="3"/>
      <c r="F13" s="3">
        <v>13</v>
      </c>
      <c r="G13" s="3">
        <v>7</v>
      </c>
      <c r="H13" s="3">
        <v>6</v>
      </c>
      <c r="I13" s="3"/>
      <c r="J13" s="3"/>
      <c r="K13" s="3">
        <v>11</v>
      </c>
      <c r="L13" s="3">
        <v>3</v>
      </c>
      <c r="M13" s="3"/>
      <c r="N13" s="3"/>
      <c r="O13" s="3"/>
      <c r="P13" s="3"/>
      <c r="Q13" s="3"/>
      <c r="R13" s="3">
        <v>2</v>
      </c>
      <c r="S13" s="3"/>
      <c r="T13" s="3"/>
      <c r="U13" s="3"/>
    </row>
    <row r="14" spans="1:21" ht="23.25" customHeight="1">
      <c r="A14" s="3">
        <v>6</v>
      </c>
      <c r="B14" s="8" t="s">
        <v>32</v>
      </c>
      <c r="C14" s="3">
        <v>1</v>
      </c>
      <c r="D14" s="3">
        <v>1</v>
      </c>
      <c r="E14" s="3">
        <v>9</v>
      </c>
      <c r="F14" s="3">
        <v>9</v>
      </c>
      <c r="G14" s="3">
        <v>5</v>
      </c>
      <c r="H14" s="3">
        <v>4</v>
      </c>
      <c r="I14" s="3"/>
      <c r="J14" s="3">
        <v>5</v>
      </c>
      <c r="K14" s="3">
        <v>4</v>
      </c>
      <c r="L14" s="3"/>
      <c r="M14" s="3"/>
      <c r="N14" s="3"/>
      <c r="O14" s="3"/>
      <c r="P14" s="3"/>
      <c r="Q14" s="3"/>
      <c r="R14" s="3">
        <v>2</v>
      </c>
      <c r="S14" s="3"/>
      <c r="T14" s="3">
        <v>1</v>
      </c>
      <c r="U14" s="3">
        <v>6</v>
      </c>
    </row>
    <row r="15" spans="1:21" ht="23.25" customHeight="1">
      <c r="A15" s="3">
        <v>7</v>
      </c>
      <c r="B15" s="8" t="s">
        <v>33</v>
      </c>
      <c r="C15" s="3"/>
      <c r="D15" s="3"/>
      <c r="E15" s="3"/>
      <c r="F15" s="3">
        <v>3</v>
      </c>
      <c r="G15" s="3"/>
      <c r="H15" s="3">
        <v>3</v>
      </c>
      <c r="I15" s="3"/>
      <c r="J15" s="3">
        <v>2</v>
      </c>
      <c r="K15" s="3"/>
      <c r="L15" s="3">
        <v>1</v>
      </c>
      <c r="M15" s="3"/>
      <c r="N15" s="3"/>
      <c r="O15" s="3"/>
      <c r="P15" s="3"/>
      <c r="Q15" s="3"/>
      <c r="R15" s="3"/>
      <c r="S15" s="3">
        <v>3</v>
      </c>
      <c r="T15" s="3"/>
      <c r="U15" s="3"/>
    </row>
    <row r="16" spans="1:21" ht="23.25" customHeight="1">
      <c r="A16" s="3">
        <v>8</v>
      </c>
      <c r="B16" s="72" t="s">
        <v>253</v>
      </c>
      <c r="C16" s="3">
        <v>1</v>
      </c>
      <c r="D16" s="3"/>
      <c r="E16" s="3"/>
      <c r="F16" s="3">
        <v>1</v>
      </c>
      <c r="G16" s="3">
        <v>1</v>
      </c>
      <c r="H16" s="3"/>
      <c r="I16" s="3"/>
      <c r="J16" s="3"/>
      <c r="K16" s="3">
        <v>1</v>
      </c>
      <c r="L16" s="3"/>
      <c r="M16" s="3"/>
      <c r="N16" s="3"/>
      <c r="O16" s="3"/>
      <c r="P16" s="3"/>
      <c r="Q16" s="3"/>
      <c r="R16" s="3"/>
      <c r="S16" s="3"/>
      <c r="T16" s="3"/>
      <c r="U16" s="3">
        <v>1</v>
      </c>
    </row>
    <row r="17" spans="1:21" ht="24" customHeight="1">
      <c r="A17" s="3">
        <v>9</v>
      </c>
      <c r="B17" s="8" t="s">
        <v>35</v>
      </c>
      <c r="C17" s="3">
        <v>1</v>
      </c>
      <c r="D17" s="3">
        <v>1</v>
      </c>
      <c r="E17" s="3">
        <v>1</v>
      </c>
      <c r="F17" s="3">
        <v>9</v>
      </c>
      <c r="G17" s="3">
        <v>5</v>
      </c>
      <c r="H17" s="3">
        <v>4</v>
      </c>
      <c r="I17" s="3">
        <v>12</v>
      </c>
      <c r="J17" s="3">
        <v>6</v>
      </c>
      <c r="K17" s="3">
        <v>2</v>
      </c>
      <c r="L17" s="3">
        <v>1</v>
      </c>
      <c r="M17" s="3"/>
      <c r="N17" s="3"/>
      <c r="O17" s="3">
        <v>4</v>
      </c>
      <c r="P17" s="3">
        <v>3</v>
      </c>
      <c r="Q17" s="3"/>
      <c r="R17" s="3"/>
      <c r="S17" s="3"/>
      <c r="T17" s="3">
        <v>2</v>
      </c>
      <c r="U17" s="3"/>
    </row>
    <row r="18" spans="1:21" ht="24" customHeight="1">
      <c r="A18" s="3">
        <v>10</v>
      </c>
      <c r="B18" s="7" t="s">
        <v>40</v>
      </c>
      <c r="C18" s="3">
        <v>1</v>
      </c>
      <c r="D18" s="3"/>
      <c r="E18" s="3"/>
      <c r="F18" s="3">
        <v>7</v>
      </c>
      <c r="G18" s="3">
        <v>7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>
        <v>2</v>
      </c>
      <c r="U18" s="3">
        <v>5</v>
      </c>
    </row>
    <row r="19" spans="1:21" ht="24" customHeight="1">
      <c r="A19" s="3">
        <v>11</v>
      </c>
      <c r="B19" s="7" t="s">
        <v>36</v>
      </c>
      <c r="C19" s="3">
        <v>1</v>
      </c>
      <c r="D19" s="3"/>
      <c r="E19" s="3"/>
      <c r="F19" s="3">
        <v>3</v>
      </c>
      <c r="G19" s="3">
        <v>1</v>
      </c>
      <c r="H19" s="3">
        <v>2</v>
      </c>
      <c r="I19" s="3">
        <v>3</v>
      </c>
      <c r="J19" s="3"/>
      <c r="K19" s="3">
        <v>2</v>
      </c>
      <c r="L19" s="3">
        <v>1</v>
      </c>
      <c r="M19" s="3"/>
      <c r="N19" s="3"/>
      <c r="O19" s="3"/>
      <c r="P19" s="3"/>
      <c r="Q19" s="3"/>
      <c r="R19" s="3"/>
      <c r="S19" s="3"/>
      <c r="T19" s="3"/>
      <c r="U19" s="3"/>
    </row>
    <row r="20" spans="1:21" ht="24" customHeight="1">
      <c r="A20" s="7"/>
      <c r="B20" s="3" t="s">
        <v>37</v>
      </c>
      <c r="C20" s="3">
        <f aca="true" t="shared" si="0" ref="C20:S20">SUM(C9:C19)</f>
        <v>10</v>
      </c>
      <c r="D20" s="3">
        <f t="shared" si="0"/>
        <v>4</v>
      </c>
      <c r="E20" s="3">
        <f t="shared" si="0"/>
        <v>17</v>
      </c>
      <c r="F20" s="3">
        <f t="shared" si="0"/>
        <v>78</v>
      </c>
      <c r="G20" s="3">
        <f t="shared" si="0"/>
        <v>49</v>
      </c>
      <c r="H20" s="3">
        <f t="shared" si="0"/>
        <v>29</v>
      </c>
      <c r="I20" s="3">
        <f t="shared" si="0"/>
        <v>43</v>
      </c>
      <c r="J20" s="3">
        <f t="shared" si="0"/>
        <v>24</v>
      </c>
      <c r="K20" s="3">
        <f t="shared" si="0"/>
        <v>39</v>
      </c>
      <c r="L20" s="3">
        <f t="shared" si="0"/>
        <v>10</v>
      </c>
      <c r="M20" s="3">
        <f t="shared" si="0"/>
        <v>5</v>
      </c>
      <c r="N20" s="3">
        <f t="shared" si="0"/>
        <v>0</v>
      </c>
      <c r="O20" s="3">
        <f t="shared" si="0"/>
        <v>7</v>
      </c>
      <c r="P20" s="3">
        <f t="shared" si="0"/>
        <v>3</v>
      </c>
      <c r="Q20" s="3">
        <f t="shared" si="0"/>
        <v>0</v>
      </c>
      <c r="R20" s="3">
        <f t="shared" si="0"/>
        <v>9</v>
      </c>
      <c r="S20" s="3">
        <f t="shared" si="0"/>
        <v>7</v>
      </c>
      <c r="T20" s="3"/>
      <c r="U20" s="3">
        <f>SUM(U9:U19)</f>
        <v>19</v>
      </c>
    </row>
    <row r="21" spans="1:20" ht="24" customHeight="1">
      <c r="A21" s="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9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4" spans="2:18" ht="15">
      <c r="B24" s="10" t="s">
        <v>38</v>
      </c>
      <c r="O24" s="10"/>
      <c r="P24" s="10"/>
      <c r="Q24" s="10" t="s">
        <v>252</v>
      </c>
      <c r="R24" s="10"/>
    </row>
    <row r="25" spans="15:18" ht="15">
      <c r="O25" s="10"/>
      <c r="P25" s="10"/>
      <c r="Q25" s="10" t="s">
        <v>141</v>
      </c>
      <c r="R25" s="10"/>
    </row>
    <row r="31" spans="1:20" ht="15">
      <c r="A31" s="139" t="s">
        <v>412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</row>
    <row r="32" spans="1:20" ht="15">
      <c r="A32" s="139" t="s">
        <v>0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</row>
    <row r="33" spans="1:20" ht="15">
      <c r="A33" s="139" t="s">
        <v>249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</row>
    <row r="34" spans="1:20" ht="15">
      <c r="A34" s="139" t="s">
        <v>1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</row>
    <row r="35" spans="1:20" ht="12.7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</row>
    <row r="36" spans="1:20" ht="12.75">
      <c r="A36" s="2" t="s">
        <v>381</v>
      </c>
      <c r="C36" s="2"/>
      <c r="D36" s="2"/>
      <c r="E36" s="2"/>
      <c r="F36" s="2"/>
      <c r="G36" s="2"/>
      <c r="H36" s="2"/>
      <c r="I36" s="2"/>
      <c r="N36" s="142" t="s">
        <v>393</v>
      </c>
      <c r="O36" s="142"/>
      <c r="P36" s="142"/>
      <c r="Q36" s="142"/>
      <c r="R36" s="142"/>
      <c r="S36" s="142"/>
      <c r="T36" s="142"/>
    </row>
    <row r="37" spans="1:21" ht="12.75">
      <c r="A37" s="143" t="s">
        <v>3</v>
      </c>
      <c r="B37" s="143" t="s">
        <v>4</v>
      </c>
      <c r="C37" s="144" t="s">
        <v>5</v>
      </c>
      <c r="D37" s="144"/>
      <c r="E37" s="144"/>
      <c r="F37" s="144"/>
      <c r="G37" s="144"/>
      <c r="H37" s="144"/>
      <c r="I37" s="144"/>
      <c r="J37" s="145" t="s">
        <v>6</v>
      </c>
      <c r="K37" s="145"/>
      <c r="L37" s="145"/>
      <c r="M37" s="140" t="s">
        <v>7</v>
      </c>
      <c r="N37" s="140"/>
      <c r="O37" s="140"/>
      <c r="P37" s="140"/>
      <c r="Q37" s="140"/>
      <c r="R37" s="140"/>
      <c r="S37" s="140"/>
      <c r="T37" s="140"/>
      <c r="U37" s="140"/>
    </row>
    <row r="38" spans="1:21" ht="22.5" customHeight="1">
      <c r="A38" s="143"/>
      <c r="B38" s="143"/>
      <c r="C38" s="5" t="s">
        <v>8</v>
      </c>
      <c r="D38" s="5" t="s">
        <v>9</v>
      </c>
      <c r="E38" s="5" t="s">
        <v>10</v>
      </c>
      <c r="F38" s="5" t="s">
        <v>14</v>
      </c>
      <c r="G38" s="5" t="s">
        <v>15</v>
      </c>
      <c r="H38" s="5" t="s">
        <v>244</v>
      </c>
      <c r="I38" s="5" t="s">
        <v>16</v>
      </c>
      <c r="J38" s="5" t="s">
        <v>17</v>
      </c>
      <c r="K38" s="5" t="s">
        <v>18</v>
      </c>
      <c r="L38" s="6">
        <v>1</v>
      </c>
      <c r="M38" s="73" t="s">
        <v>19</v>
      </c>
      <c r="N38" s="73" t="s">
        <v>256</v>
      </c>
      <c r="O38" s="73" t="s">
        <v>21</v>
      </c>
      <c r="P38" s="73" t="s">
        <v>22</v>
      </c>
      <c r="Q38" s="73" t="s">
        <v>23</v>
      </c>
      <c r="R38" s="73" t="s">
        <v>20</v>
      </c>
      <c r="S38" s="74" t="s">
        <v>39</v>
      </c>
      <c r="T38" s="73" t="s">
        <v>255</v>
      </c>
      <c r="U38" s="73" t="s">
        <v>26</v>
      </c>
    </row>
    <row r="39" spans="1:21" ht="22.5" customHeight="1">
      <c r="A39" s="4">
        <v>1</v>
      </c>
      <c r="B39" s="8" t="s">
        <v>33</v>
      </c>
      <c r="C39" s="3">
        <v>1</v>
      </c>
      <c r="D39" s="3"/>
      <c r="E39" s="3"/>
      <c r="F39" s="3">
        <v>2</v>
      </c>
      <c r="G39" s="3">
        <v>2</v>
      </c>
      <c r="H39" s="3">
        <v>4</v>
      </c>
      <c r="I39" s="3">
        <v>5</v>
      </c>
      <c r="J39" s="3"/>
      <c r="K39" s="3">
        <v>1</v>
      </c>
      <c r="L39" s="3">
        <v>2</v>
      </c>
      <c r="M39" s="3"/>
      <c r="N39" s="3"/>
      <c r="O39" s="3"/>
      <c r="P39" s="3"/>
      <c r="Q39" s="3"/>
      <c r="R39" s="3"/>
      <c r="S39" s="3"/>
      <c r="T39" s="3">
        <v>4</v>
      </c>
      <c r="U39" s="3"/>
    </row>
    <row r="40" spans="1:21" ht="22.5" customHeight="1">
      <c r="A40" s="4">
        <v>2</v>
      </c>
      <c r="B40" s="7" t="s">
        <v>27</v>
      </c>
      <c r="C40" s="3">
        <v>1</v>
      </c>
      <c r="D40" s="3">
        <v>1</v>
      </c>
      <c r="E40" s="3"/>
      <c r="F40" s="3">
        <v>6</v>
      </c>
      <c r="G40" s="3">
        <v>4</v>
      </c>
      <c r="H40" s="3">
        <v>10</v>
      </c>
      <c r="I40" s="3"/>
      <c r="J40" s="3"/>
      <c r="K40" s="3">
        <v>3</v>
      </c>
      <c r="L40" s="3">
        <v>7</v>
      </c>
      <c r="M40" s="3"/>
      <c r="N40" s="3"/>
      <c r="O40" s="3"/>
      <c r="P40" s="3"/>
      <c r="Q40" s="3"/>
      <c r="R40" s="3">
        <v>1</v>
      </c>
      <c r="S40" s="3"/>
      <c r="T40" s="3">
        <v>8</v>
      </c>
      <c r="U40" s="3">
        <v>1</v>
      </c>
    </row>
    <row r="41" spans="1:21" ht="22.5" customHeight="1">
      <c r="A41" s="4">
        <v>3</v>
      </c>
      <c r="B41" s="7" t="s">
        <v>36</v>
      </c>
      <c r="C41" s="3">
        <v>1</v>
      </c>
      <c r="D41" s="3"/>
      <c r="E41" s="3"/>
      <c r="F41" s="3">
        <v>4</v>
      </c>
      <c r="G41" s="3">
        <v>2</v>
      </c>
      <c r="H41" s="3">
        <v>6</v>
      </c>
      <c r="I41" s="3"/>
      <c r="J41" s="3"/>
      <c r="K41" s="3">
        <v>3</v>
      </c>
      <c r="L41" s="3">
        <v>3</v>
      </c>
      <c r="M41" s="3"/>
      <c r="N41" s="3"/>
      <c r="O41" s="3"/>
      <c r="P41" s="3">
        <v>2</v>
      </c>
      <c r="Q41" s="3"/>
      <c r="R41" s="3"/>
      <c r="S41" s="3"/>
      <c r="T41" s="3">
        <v>3</v>
      </c>
      <c r="U41" s="3">
        <v>1</v>
      </c>
    </row>
    <row r="42" spans="1:21" ht="22.5" customHeight="1">
      <c r="A42" s="4">
        <v>4</v>
      </c>
      <c r="B42" s="68" t="s">
        <v>84</v>
      </c>
      <c r="C42" s="3">
        <v>1</v>
      </c>
      <c r="D42" s="3"/>
      <c r="E42" s="3"/>
      <c r="F42" s="3">
        <v>6</v>
      </c>
      <c r="G42" s="3">
        <v>3</v>
      </c>
      <c r="H42" s="3">
        <v>9</v>
      </c>
      <c r="I42" s="3">
        <v>10</v>
      </c>
      <c r="J42" s="3"/>
      <c r="K42" s="3">
        <v>4</v>
      </c>
      <c r="L42" s="3">
        <v>5</v>
      </c>
      <c r="M42" s="3"/>
      <c r="N42" s="3">
        <v>3</v>
      </c>
      <c r="O42" s="3"/>
      <c r="P42" s="3"/>
      <c r="Q42" s="3"/>
      <c r="R42" s="3"/>
      <c r="S42" s="3"/>
      <c r="T42" s="3"/>
      <c r="U42" s="3">
        <v>6</v>
      </c>
    </row>
    <row r="43" spans="1:21" ht="22.5" customHeight="1">
      <c r="A43" s="4">
        <v>5</v>
      </c>
      <c r="B43" s="7" t="s">
        <v>40</v>
      </c>
      <c r="C43" s="3">
        <v>1</v>
      </c>
      <c r="D43" s="3"/>
      <c r="E43" s="3"/>
      <c r="F43" s="3">
        <v>1</v>
      </c>
      <c r="G43" s="3"/>
      <c r="H43" s="3">
        <v>1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>
        <v>1</v>
      </c>
      <c r="U43" s="3"/>
    </row>
    <row r="44" spans="1:21" ht="22.5" customHeight="1">
      <c r="A44" s="4">
        <v>6</v>
      </c>
      <c r="B44" s="8" t="s">
        <v>32</v>
      </c>
      <c r="C44" s="3">
        <v>1</v>
      </c>
      <c r="D44" s="3">
        <v>1</v>
      </c>
      <c r="E44" s="3">
        <v>1</v>
      </c>
      <c r="F44" s="3">
        <v>5</v>
      </c>
      <c r="G44" s="3">
        <v>4</v>
      </c>
      <c r="H44" s="3">
        <v>9</v>
      </c>
      <c r="I44" s="3"/>
      <c r="J44" s="3">
        <v>2</v>
      </c>
      <c r="K44" s="3">
        <v>6</v>
      </c>
      <c r="L44" s="3">
        <v>1</v>
      </c>
      <c r="M44" s="3"/>
      <c r="N44" s="3"/>
      <c r="O44" s="3"/>
      <c r="P44" s="3"/>
      <c r="Q44" s="3"/>
      <c r="R44" s="3"/>
      <c r="S44" s="3">
        <v>2</v>
      </c>
      <c r="T44" s="3"/>
      <c r="U44" s="3">
        <v>7</v>
      </c>
    </row>
    <row r="45" spans="1:21" ht="22.5" customHeight="1">
      <c r="A45" s="4">
        <v>7</v>
      </c>
      <c r="B45" s="7" t="s">
        <v>31</v>
      </c>
      <c r="C45" s="3">
        <v>1</v>
      </c>
      <c r="D45" s="3"/>
      <c r="E45" s="3"/>
      <c r="F45" s="3">
        <v>3</v>
      </c>
      <c r="G45" s="3"/>
      <c r="H45" s="3">
        <v>3</v>
      </c>
      <c r="I45" s="3"/>
      <c r="J45" s="3"/>
      <c r="K45" s="3">
        <v>2</v>
      </c>
      <c r="L45" s="3">
        <v>1</v>
      </c>
      <c r="M45" s="3"/>
      <c r="N45" s="3">
        <v>1</v>
      </c>
      <c r="O45" s="3"/>
      <c r="P45" s="3"/>
      <c r="Q45" s="3">
        <v>2</v>
      </c>
      <c r="R45" s="3"/>
      <c r="S45" s="3"/>
      <c r="T45" s="3"/>
      <c r="U45" s="3"/>
    </row>
    <row r="46" spans="1:21" ht="22.5" customHeight="1">
      <c r="A46" s="4">
        <v>8</v>
      </c>
      <c r="B46" s="8" t="s">
        <v>35</v>
      </c>
      <c r="C46" s="3">
        <v>1</v>
      </c>
      <c r="D46" s="3">
        <v>1</v>
      </c>
      <c r="E46" s="3">
        <v>1</v>
      </c>
      <c r="F46" s="3">
        <v>5</v>
      </c>
      <c r="G46" s="3">
        <v>3</v>
      </c>
      <c r="H46" s="3">
        <v>8</v>
      </c>
      <c r="I46" s="3"/>
      <c r="J46" s="3"/>
      <c r="K46" s="3">
        <v>1</v>
      </c>
      <c r="L46" s="3">
        <v>6</v>
      </c>
      <c r="M46" s="3"/>
      <c r="N46" s="3"/>
      <c r="O46" s="3">
        <v>1</v>
      </c>
      <c r="P46" s="3">
        <v>5</v>
      </c>
      <c r="Q46" s="3"/>
      <c r="R46" s="3">
        <v>1</v>
      </c>
      <c r="S46" s="3"/>
      <c r="T46" s="3"/>
      <c r="U46" s="3">
        <v>1</v>
      </c>
    </row>
    <row r="47" spans="1:21" ht="22.5" customHeight="1">
      <c r="A47" s="3">
        <v>9</v>
      </c>
      <c r="B47" s="7" t="s">
        <v>28</v>
      </c>
      <c r="C47" s="3">
        <v>1</v>
      </c>
      <c r="D47" s="3">
        <v>1</v>
      </c>
      <c r="E47" s="3"/>
      <c r="F47" s="3">
        <v>6</v>
      </c>
      <c r="G47" s="3">
        <v>3</v>
      </c>
      <c r="H47" s="3">
        <v>10</v>
      </c>
      <c r="I47" s="3"/>
      <c r="J47" s="3"/>
      <c r="K47" s="3"/>
      <c r="L47" s="3">
        <v>9</v>
      </c>
      <c r="M47" s="3">
        <v>8</v>
      </c>
      <c r="N47" s="3">
        <v>1</v>
      </c>
      <c r="O47" s="3"/>
      <c r="P47" s="3"/>
      <c r="Q47" s="3"/>
      <c r="R47" s="3"/>
      <c r="S47" s="3"/>
      <c r="T47" s="3"/>
      <c r="U47" s="3">
        <v>1</v>
      </c>
    </row>
    <row r="48" spans="1:21" ht="22.5" customHeight="1">
      <c r="A48" s="3">
        <v>10</v>
      </c>
      <c r="B48" s="68" t="s">
        <v>254</v>
      </c>
      <c r="C48" s="3">
        <v>1</v>
      </c>
      <c r="D48" s="3">
        <v>1</v>
      </c>
      <c r="E48" s="3"/>
      <c r="F48" s="3">
        <v>5</v>
      </c>
      <c r="G48" s="3"/>
      <c r="H48" s="3">
        <v>5</v>
      </c>
      <c r="I48" s="3"/>
      <c r="J48" s="3"/>
      <c r="K48" s="3"/>
      <c r="L48" s="3"/>
      <c r="M48" s="3"/>
      <c r="N48" s="3"/>
      <c r="O48" s="3"/>
      <c r="P48" s="3"/>
      <c r="Q48" s="3"/>
      <c r="R48" s="3">
        <v>2</v>
      </c>
      <c r="S48" s="3"/>
      <c r="T48" s="3">
        <v>3</v>
      </c>
      <c r="U48" s="3"/>
    </row>
    <row r="49" spans="1:21" ht="22.5" customHeight="1">
      <c r="A49" s="3">
        <v>11</v>
      </c>
      <c r="B49" s="72" t="s">
        <v>253</v>
      </c>
      <c r="C49" s="3">
        <v>1</v>
      </c>
      <c r="D49" s="3"/>
      <c r="E49" s="3"/>
      <c r="F49" s="3">
        <v>1</v>
      </c>
      <c r="G49" s="3"/>
      <c r="H49" s="3">
        <v>1</v>
      </c>
      <c r="I49" s="3">
        <v>1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>
        <v>1</v>
      </c>
    </row>
    <row r="50" spans="1:21" ht="15" customHeight="1">
      <c r="A50" s="11"/>
      <c r="B50" s="4" t="s">
        <v>37</v>
      </c>
      <c r="C50" s="3">
        <f aca="true" t="shared" si="1" ref="C50:U50">SUM(C39:C49)</f>
        <v>11</v>
      </c>
      <c r="D50" s="3">
        <f t="shared" si="1"/>
        <v>5</v>
      </c>
      <c r="E50" s="3">
        <f t="shared" si="1"/>
        <v>2</v>
      </c>
      <c r="F50" s="3">
        <f t="shared" si="1"/>
        <v>44</v>
      </c>
      <c r="G50" s="3">
        <f t="shared" si="1"/>
        <v>21</v>
      </c>
      <c r="H50" s="3">
        <f t="shared" si="1"/>
        <v>66</v>
      </c>
      <c r="I50" s="3">
        <f t="shared" si="1"/>
        <v>16</v>
      </c>
      <c r="J50" s="3">
        <f t="shared" si="1"/>
        <v>2</v>
      </c>
      <c r="K50" s="3">
        <f t="shared" si="1"/>
        <v>20</v>
      </c>
      <c r="L50" s="3">
        <f t="shared" si="1"/>
        <v>34</v>
      </c>
      <c r="M50" s="3">
        <f t="shared" si="1"/>
        <v>8</v>
      </c>
      <c r="N50" s="3">
        <f t="shared" si="1"/>
        <v>5</v>
      </c>
      <c r="O50" s="3">
        <f t="shared" si="1"/>
        <v>1</v>
      </c>
      <c r="P50" s="3">
        <f t="shared" si="1"/>
        <v>7</v>
      </c>
      <c r="Q50" s="3">
        <f t="shared" si="1"/>
        <v>2</v>
      </c>
      <c r="R50" s="3">
        <f t="shared" si="1"/>
        <v>4</v>
      </c>
      <c r="S50" s="3">
        <f t="shared" si="1"/>
        <v>2</v>
      </c>
      <c r="T50" s="3">
        <f t="shared" si="1"/>
        <v>19</v>
      </c>
      <c r="U50" s="3">
        <f t="shared" si="1"/>
        <v>18</v>
      </c>
    </row>
    <row r="51" spans="1:21" ht="12.75">
      <c r="A51" s="9"/>
      <c r="B51" s="1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6"/>
    </row>
    <row r="52" spans="1:20" ht="12.75">
      <c r="A52" s="9"/>
      <c r="B52" s="1" t="s">
        <v>41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4" spans="2:18" ht="15">
      <c r="B54" s="10" t="s">
        <v>38</v>
      </c>
      <c r="O54" s="10"/>
      <c r="P54" s="10"/>
      <c r="Q54" s="10" t="s">
        <v>252</v>
      </c>
      <c r="R54" s="10"/>
    </row>
    <row r="55" spans="15:18" ht="15">
      <c r="O55" s="10"/>
      <c r="P55" s="10"/>
      <c r="Q55" s="10" t="s">
        <v>141</v>
      </c>
      <c r="R55" s="10"/>
    </row>
    <row r="60" ht="12.75">
      <c r="B60" t="s">
        <v>257</v>
      </c>
    </row>
  </sheetData>
  <sheetProtection selectLockedCells="1" selectUnlockedCells="1"/>
  <mergeCells count="22">
    <mergeCell ref="A5:T5"/>
    <mergeCell ref="N6:T6"/>
    <mergeCell ref="A31:T31"/>
    <mergeCell ref="M7:U7"/>
    <mergeCell ref="A7:A8"/>
    <mergeCell ref="B7:B8"/>
    <mergeCell ref="C37:I37"/>
    <mergeCell ref="J37:L37"/>
    <mergeCell ref="C7:I7"/>
    <mergeCell ref="J7:L7"/>
    <mergeCell ref="A33:T33"/>
    <mergeCell ref="A34:T34"/>
    <mergeCell ref="A1:T1"/>
    <mergeCell ref="A2:T2"/>
    <mergeCell ref="A3:T3"/>
    <mergeCell ref="A4:T4"/>
    <mergeCell ref="M37:U37"/>
    <mergeCell ref="A32:T32"/>
    <mergeCell ref="A35:T35"/>
    <mergeCell ref="N36:T36"/>
    <mergeCell ref="A37:A38"/>
    <mergeCell ref="B37:B38"/>
  </mergeCells>
  <printOptions/>
  <pageMargins left="0.7701388888888889" right="0.3701388888888889" top="0.49027777777777776" bottom="1.1298611111111112" header="0.5118055555555555" footer="0.5118055555555555"/>
  <pageSetup horizontalDpi="300" verticalDpi="3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42"/>
  <sheetViews>
    <sheetView zoomScaleSheetLayoutView="100" zoomScalePageLayoutView="0" workbookViewId="0" topLeftCell="A1">
      <selection activeCell="K8" sqref="K8:K49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3" width="21.625" style="0" customWidth="1"/>
    <col min="4" max="4" width="6.125" style="0" customWidth="1"/>
    <col min="5" max="5" width="19.125" style="0" customWidth="1"/>
    <col min="6" max="8" width="6.375" style="0" customWidth="1"/>
    <col min="9" max="9" width="6.625" style="0" customWidth="1"/>
    <col min="10" max="11" width="6.25390625" style="0" customWidth="1"/>
    <col min="12" max="12" width="7.00390625" style="0" customWidth="1"/>
  </cols>
  <sheetData>
    <row r="1" spans="1:13" ht="12.75">
      <c r="A1" s="141" t="s">
        <v>380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4"/>
      <c r="M1" s="14"/>
    </row>
    <row r="2" spans="1:12" ht="12.75">
      <c r="A2" s="141" t="s">
        <v>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4"/>
    </row>
    <row r="3" spans="1:12" ht="12.75">
      <c r="A3" s="141" t="s">
        <v>44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"/>
    </row>
    <row r="4" spans="1:12" ht="12.75">
      <c r="A4" s="2" t="s">
        <v>101</v>
      </c>
      <c r="D4" s="14" t="s">
        <v>231</v>
      </c>
      <c r="E4" s="14"/>
      <c r="F4" s="14"/>
      <c r="G4" s="14"/>
      <c r="H4" s="14"/>
      <c r="I4" s="14"/>
      <c r="J4" s="14"/>
      <c r="K4" s="14"/>
      <c r="L4" s="14"/>
    </row>
    <row r="5" spans="1:9" ht="12.75">
      <c r="A5" s="2" t="s">
        <v>381</v>
      </c>
      <c r="D5" s="152" t="s">
        <v>102</v>
      </c>
      <c r="E5" s="152"/>
      <c r="F5" s="152"/>
      <c r="G5" s="152"/>
      <c r="I5" t="s">
        <v>409</v>
      </c>
    </row>
    <row r="6" spans="1:11" ht="12.75" customHeight="1">
      <c r="A6" s="150" t="s">
        <v>70</v>
      </c>
      <c r="B6" s="150" t="s">
        <v>71</v>
      </c>
      <c r="C6" s="143" t="s">
        <v>72</v>
      </c>
      <c r="D6" s="143" t="s">
        <v>104</v>
      </c>
      <c r="E6" s="143" t="s">
        <v>46</v>
      </c>
      <c r="F6" s="158" t="s">
        <v>105</v>
      </c>
      <c r="G6" s="158"/>
      <c r="H6" s="158"/>
      <c r="I6" s="158"/>
      <c r="J6" s="143" t="s">
        <v>50</v>
      </c>
      <c r="K6" s="143" t="s">
        <v>79</v>
      </c>
    </row>
    <row r="7" spans="1:11" ht="12.75">
      <c r="A7" s="150"/>
      <c r="B7" s="150"/>
      <c r="C7" s="150"/>
      <c r="D7" s="150"/>
      <c r="E7" s="150"/>
      <c r="F7" s="16">
        <v>1</v>
      </c>
      <c r="G7" s="16">
        <v>2</v>
      </c>
      <c r="H7" s="16">
        <v>3</v>
      </c>
      <c r="I7" s="7" t="s">
        <v>107</v>
      </c>
      <c r="J7" s="143"/>
      <c r="K7" s="143"/>
    </row>
    <row r="8" spans="1:11" ht="12.75">
      <c r="A8" s="4">
        <v>1</v>
      </c>
      <c r="B8" s="4">
        <v>66</v>
      </c>
      <c r="C8" s="65" t="s">
        <v>316</v>
      </c>
      <c r="D8" s="24" t="s">
        <v>83</v>
      </c>
      <c r="E8" s="65" t="s">
        <v>87</v>
      </c>
      <c r="F8" s="27">
        <v>300</v>
      </c>
      <c r="G8" s="27">
        <v>0</v>
      </c>
      <c r="H8" s="27">
        <v>0</v>
      </c>
      <c r="I8" s="27">
        <f>IF(F8&gt;G8,IF(F8&gt;H8,F8,H8),IF(G8&gt;H8,G8,H8))</f>
        <v>300</v>
      </c>
      <c r="J8" s="4">
        <v>19</v>
      </c>
      <c r="K8" s="4">
        <v>19</v>
      </c>
    </row>
    <row r="9" spans="1:11" ht="12.75">
      <c r="A9" s="4">
        <v>2</v>
      </c>
      <c r="B9" s="4">
        <v>67</v>
      </c>
      <c r="C9" s="65" t="s">
        <v>317</v>
      </c>
      <c r="D9" s="35" t="s">
        <v>91</v>
      </c>
      <c r="E9" s="65" t="s">
        <v>84</v>
      </c>
      <c r="F9" s="27">
        <v>65</v>
      </c>
      <c r="G9" s="27">
        <v>148</v>
      </c>
      <c r="H9" s="27">
        <v>0</v>
      </c>
      <c r="I9" s="27">
        <f>IF(F9&gt;G9,IF(F9&gt;H9,F9,H9),IF(G9&gt;H9,G9,H9))</f>
        <v>148</v>
      </c>
      <c r="J9" s="4">
        <v>40</v>
      </c>
      <c r="K9" s="4">
        <v>40</v>
      </c>
    </row>
    <row r="10" spans="1:11" ht="12.75">
      <c r="A10" s="4">
        <v>3</v>
      </c>
      <c r="B10" s="4">
        <v>68</v>
      </c>
      <c r="C10" s="65" t="s">
        <v>129</v>
      </c>
      <c r="D10" s="4" t="s">
        <v>83</v>
      </c>
      <c r="E10" s="65" t="s">
        <v>128</v>
      </c>
      <c r="F10" s="27">
        <v>207</v>
      </c>
      <c r="G10" s="27">
        <v>42</v>
      </c>
      <c r="H10" s="27">
        <v>220</v>
      </c>
      <c r="I10" s="27">
        <f>IF(F10&gt;G10,IF(F10&gt;H10,F10,H10),IF(G10&gt;H10,G10,H10))</f>
        <v>220</v>
      </c>
      <c r="J10" s="4">
        <v>29</v>
      </c>
      <c r="K10" s="4">
        <v>29</v>
      </c>
    </row>
    <row r="11" spans="1:11" ht="12.75">
      <c r="A11" s="4">
        <v>4</v>
      </c>
      <c r="B11" s="4">
        <v>69</v>
      </c>
      <c r="C11" s="65" t="s">
        <v>318</v>
      </c>
      <c r="D11" s="4" t="s">
        <v>86</v>
      </c>
      <c r="E11" s="65" t="s">
        <v>88</v>
      </c>
      <c r="F11" s="27">
        <v>310</v>
      </c>
      <c r="G11" s="27">
        <v>12</v>
      </c>
      <c r="H11" s="27">
        <v>0</v>
      </c>
      <c r="I11" s="27">
        <f>IF(F11&gt;G11,IF(F11&gt;H11,F11,H11),IF(G11&gt;H11,G11,H11))</f>
        <v>310</v>
      </c>
      <c r="J11" s="4">
        <v>15</v>
      </c>
      <c r="K11" s="4">
        <v>1</v>
      </c>
    </row>
    <row r="12" spans="1:11" ht="12.75">
      <c r="A12" s="4">
        <v>5</v>
      </c>
      <c r="B12" s="4">
        <v>70</v>
      </c>
      <c r="C12" s="65" t="s">
        <v>319</v>
      </c>
      <c r="D12" s="4" t="s">
        <v>86</v>
      </c>
      <c r="E12" s="65" t="s">
        <v>88</v>
      </c>
      <c r="F12" s="27">
        <v>200</v>
      </c>
      <c r="G12" s="27">
        <v>200</v>
      </c>
      <c r="H12" s="27">
        <v>0</v>
      </c>
      <c r="I12" s="27">
        <f>IF(F12&gt;G12,IF(F12&gt;H12,F12,H12),IF(G12&gt;H12,G12,H12))</f>
        <v>200</v>
      </c>
      <c r="J12" s="4">
        <v>33</v>
      </c>
      <c r="K12" s="4">
        <v>15</v>
      </c>
    </row>
    <row r="13" spans="1:11" ht="12.75">
      <c r="A13" s="4">
        <v>6</v>
      </c>
      <c r="B13" s="4">
        <v>71</v>
      </c>
      <c r="C13" s="65" t="s">
        <v>152</v>
      </c>
      <c r="D13" s="24" t="s">
        <v>86</v>
      </c>
      <c r="E13" s="65" t="s">
        <v>32</v>
      </c>
      <c r="F13" s="27">
        <v>580</v>
      </c>
      <c r="G13" s="27">
        <v>0</v>
      </c>
      <c r="H13" s="27">
        <v>280</v>
      </c>
      <c r="I13" s="27">
        <f>IF(F13&gt;G13,IF(F13&gt;H13,F13,H13),IF(G13&gt;H13,G13,H13))</f>
        <v>580</v>
      </c>
      <c r="J13" s="4">
        <v>2</v>
      </c>
      <c r="K13" s="4">
        <v>33</v>
      </c>
    </row>
    <row r="14" spans="1:11" ht="12.75">
      <c r="A14" s="4">
        <v>7</v>
      </c>
      <c r="B14" s="4">
        <v>72</v>
      </c>
      <c r="C14" s="65" t="s">
        <v>320</v>
      </c>
      <c r="D14" s="35" t="s">
        <v>86</v>
      </c>
      <c r="E14" s="65" t="s">
        <v>40</v>
      </c>
      <c r="F14" s="27">
        <v>165</v>
      </c>
      <c r="G14" s="27">
        <v>150</v>
      </c>
      <c r="H14" s="27">
        <v>0</v>
      </c>
      <c r="I14" s="27">
        <f>IF(F14&gt;G14,IF(F14&gt;H14,F14,H14),IF(G14&gt;H14,G14,H14))</f>
        <v>165</v>
      </c>
      <c r="J14" s="4">
        <v>37</v>
      </c>
      <c r="K14" s="4">
        <v>2</v>
      </c>
    </row>
    <row r="15" spans="1:11" ht="12.75">
      <c r="A15" s="4">
        <v>8</v>
      </c>
      <c r="B15" s="4">
        <v>73</v>
      </c>
      <c r="C15" s="65" t="s">
        <v>321</v>
      </c>
      <c r="D15" s="4" t="s">
        <v>86</v>
      </c>
      <c r="E15" s="65" t="s">
        <v>89</v>
      </c>
      <c r="F15" s="27">
        <v>100</v>
      </c>
      <c r="G15" s="27">
        <v>180</v>
      </c>
      <c r="H15" s="27">
        <v>150</v>
      </c>
      <c r="I15" s="27">
        <f>IF(F15&gt;G15,IF(F15&gt;H15,F15,H15),IF(G15&gt;H15,G15,H15))</f>
        <v>180</v>
      </c>
      <c r="J15" s="4">
        <v>35</v>
      </c>
      <c r="K15" s="4">
        <v>37</v>
      </c>
    </row>
    <row r="16" spans="1:11" ht="12.75">
      <c r="A16" s="4">
        <v>9</v>
      </c>
      <c r="B16" s="4">
        <v>74</v>
      </c>
      <c r="C16" s="65" t="s">
        <v>402</v>
      </c>
      <c r="D16" s="35" t="s">
        <v>91</v>
      </c>
      <c r="E16" s="65" t="s">
        <v>87</v>
      </c>
      <c r="F16" s="27">
        <v>172</v>
      </c>
      <c r="G16" s="27">
        <v>210</v>
      </c>
      <c r="H16" s="27">
        <v>140</v>
      </c>
      <c r="I16" s="27">
        <f>IF(F16&gt;G16,IF(F16&gt;H16,F16,H16),IF(G16&gt;H16,G16,H16))</f>
        <v>210</v>
      </c>
      <c r="J16" s="4">
        <v>30</v>
      </c>
      <c r="K16" s="4">
        <v>35</v>
      </c>
    </row>
    <row r="17" spans="1:11" ht="12.75">
      <c r="A17" s="4">
        <v>10</v>
      </c>
      <c r="B17" s="4">
        <v>75</v>
      </c>
      <c r="C17" s="65" t="s">
        <v>322</v>
      </c>
      <c r="D17" s="4" t="s">
        <v>86</v>
      </c>
      <c r="E17" s="65" t="s">
        <v>40</v>
      </c>
      <c r="F17" s="27">
        <v>224</v>
      </c>
      <c r="G17" s="27">
        <v>0</v>
      </c>
      <c r="H17" s="27">
        <v>0</v>
      </c>
      <c r="I17" s="27">
        <f>IF(F17&gt;G17,IF(F17&gt;H17,F17,H17),IF(G17&gt;H17,G17,H17))</f>
        <v>224</v>
      </c>
      <c r="J17" s="4">
        <v>26</v>
      </c>
      <c r="K17" s="4">
        <v>30</v>
      </c>
    </row>
    <row r="18" spans="1:11" ht="12.75">
      <c r="A18" s="4">
        <v>11</v>
      </c>
      <c r="B18" s="4">
        <v>77</v>
      </c>
      <c r="C18" s="65" t="s">
        <v>325</v>
      </c>
      <c r="D18" s="35" t="s">
        <v>83</v>
      </c>
      <c r="E18" s="65" t="s">
        <v>85</v>
      </c>
      <c r="F18" s="27">
        <v>120</v>
      </c>
      <c r="G18" s="27">
        <v>414</v>
      </c>
      <c r="H18" s="27">
        <v>0</v>
      </c>
      <c r="I18" s="27">
        <f>IF(F18&gt;G18,IF(F18&gt;H18,F18,H18),IF(G18&gt;H18,G18,H18))</f>
        <v>414</v>
      </c>
      <c r="J18" s="4">
        <v>9</v>
      </c>
      <c r="K18" s="4">
        <v>26</v>
      </c>
    </row>
    <row r="19" spans="1:11" ht="12.75">
      <c r="A19" s="4">
        <v>12</v>
      </c>
      <c r="B19" s="4">
        <v>78</v>
      </c>
      <c r="C19" s="65" t="s">
        <v>120</v>
      </c>
      <c r="D19" s="4" t="s">
        <v>86</v>
      </c>
      <c r="E19" s="65" t="s">
        <v>84</v>
      </c>
      <c r="F19" s="27">
        <v>301</v>
      </c>
      <c r="G19" s="27">
        <v>0</v>
      </c>
      <c r="H19" s="27">
        <v>0</v>
      </c>
      <c r="I19" s="27">
        <f>IF(F19&gt;G19,IF(F19&gt;H19,F19,H19),IF(G19&gt;H19,G19,H19))</f>
        <v>301</v>
      </c>
      <c r="J19" s="4">
        <v>18</v>
      </c>
      <c r="K19" s="4">
        <v>9</v>
      </c>
    </row>
    <row r="20" spans="1:11" ht="12.75">
      <c r="A20" s="4">
        <v>13</v>
      </c>
      <c r="B20" s="4">
        <v>79</v>
      </c>
      <c r="C20" s="65" t="s">
        <v>169</v>
      </c>
      <c r="D20" s="35" t="s">
        <v>86</v>
      </c>
      <c r="E20" s="65" t="s">
        <v>90</v>
      </c>
      <c r="F20" s="27">
        <v>161</v>
      </c>
      <c r="G20" s="27">
        <v>80</v>
      </c>
      <c r="H20" s="27">
        <v>0</v>
      </c>
      <c r="I20" s="27">
        <f>IF(F20&gt;G20,IF(F20&gt;H20,F20,H20),IF(G20&gt;H20,G20,H20))</f>
        <v>161</v>
      </c>
      <c r="J20" s="4">
        <v>39</v>
      </c>
      <c r="K20" s="4">
        <v>18</v>
      </c>
    </row>
    <row r="21" spans="1:11" ht="12.75">
      <c r="A21" s="4">
        <v>14</v>
      </c>
      <c r="B21" s="15">
        <v>80</v>
      </c>
      <c r="C21" s="67" t="s">
        <v>116</v>
      </c>
      <c r="D21" s="4" t="s">
        <v>83</v>
      </c>
      <c r="E21" s="65" t="s">
        <v>85</v>
      </c>
      <c r="F21" s="27">
        <v>500</v>
      </c>
      <c r="G21" s="27">
        <v>0</v>
      </c>
      <c r="H21" s="27">
        <v>601</v>
      </c>
      <c r="I21" s="27">
        <f>IF(F21&gt;G21,IF(F21&gt;H21,F21,H21),IF(G21&gt;H21,G21,H21))</f>
        <v>601</v>
      </c>
      <c r="J21" s="4">
        <v>1</v>
      </c>
      <c r="K21" s="4">
        <v>39</v>
      </c>
    </row>
    <row r="22" spans="1:11" ht="12.75">
      <c r="A22" s="4">
        <v>15</v>
      </c>
      <c r="B22" s="4">
        <v>81</v>
      </c>
      <c r="C22" s="65" t="s">
        <v>126</v>
      </c>
      <c r="D22" s="84" t="s">
        <v>83</v>
      </c>
      <c r="E22" s="65" t="s">
        <v>84</v>
      </c>
      <c r="F22" s="27">
        <v>196</v>
      </c>
      <c r="G22" s="27">
        <v>200</v>
      </c>
      <c r="H22" s="27">
        <v>0</v>
      </c>
      <c r="I22" s="27">
        <f>IF(F22&gt;G22,IF(F22&gt;H22,F22,H22),IF(G22&gt;H22,G22,H22))</f>
        <v>200</v>
      </c>
      <c r="J22" s="4">
        <v>34</v>
      </c>
      <c r="K22" s="4">
        <v>34</v>
      </c>
    </row>
    <row r="23" spans="1:11" ht="12.75">
      <c r="A23" s="4">
        <v>16</v>
      </c>
      <c r="B23" s="4">
        <v>82</v>
      </c>
      <c r="C23" s="65" t="s">
        <v>326</v>
      </c>
      <c r="D23" s="35" t="s">
        <v>86</v>
      </c>
      <c r="E23" s="65" t="s">
        <v>88</v>
      </c>
      <c r="F23" s="27">
        <v>182</v>
      </c>
      <c r="G23" s="27">
        <v>230</v>
      </c>
      <c r="H23" s="27">
        <v>0</v>
      </c>
      <c r="I23" s="27">
        <f>IF(F23&gt;G23,IF(F23&gt;H23,F23,H23),IF(G23&gt;H23,G23,H23))</f>
        <v>230</v>
      </c>
      <c r="J23" s="4">
        <v>25</v>
      </c>
      <c r="K23" s="4">
        <v>25</v>
      </c>
    </row>
    <row r="24" spans="1:11" ht="12.75">
      <c r="A24" s="4">
        <v>17</v>
      </c>
      <c r="B24" s="4">
        <v>83</v>
      </c>
      <c r="C24" s="65" t="s">
        <v>327</v>
      </c>
      <c r="D24" s="35" t="s">
        <v>86</v>
      </c>
      <c r="E24" s="65" t="s">
        <v>89</v>
      </c>
      <c r="F24" s="27">
        <v>223</v>
      </c>
      <c r="G24" s="27">
        <v>195</v>
      </c>
      <c r="H24" s="27">
        <v>79</v>
      </c>
      <c r="I24" s="27">
        <f>IF(F24&gt;G24,IF(F24&gt;H24,F24,H24),IF(G24&gt;H24,G24,H24))</f>
        <v>223</v>
      </c>
      <c r="J24" s="4">
        <v>27</v>
      </c>
      <c r="K24" s="4">
        <v>27</v>
      </c>
    </row>
    <row r="25" spans="1:11" ht="12.75">
      <c r="A25" s="4">
        <v>18</v>
      </c>
      <c r="B25" s="4">
        <v>84</v>
      </c>
      <c r="C25" s="65" t="s">
        <v>328</v>
      </c>
      <c r="D25" s="4" t="s">
        <v>91</v>
      </c>
      <c r="E25" s="65" t="s">
        <v>87</v>
      </c>
      <c r="F25" s="27">
        <v>140</v>
      </c>
      <c r="G25" s="27">
        <v>192</v>
      </c>
      <c r="H25" s="27">
        <v>210</v>
      </c>
      <c r="I25" s="27">
        <f>IF(F25&gt;G25,IF(F25&gt;H25,F25,H25),IF(G25&gt;H25,G25,H25))</f>
        <v>210</v>
      </c>
      <c r="J25" s="4">
        <v>31</v>
      </c>
      <c r="K25" s="4">
        <v>31</v>
      </c>
    </row>
    <row r="26" spans="1:11" ht="12.75">
      <c r="A26" s="4">
        <v>19</v>
      </c>
      <c r="B26" s="4">
        <v>85</v>
      </c>
      <c r="C26" s="65" t="s">
        <v>329</v>
      </c>
      <c r="D26" s="35" t="s">
        <v>86</v>
      </c>
      <c r="E26" s="65" t="s">
        <v>40</v>
      </c>
      <c r="F26" s="27">
        <v>160</v>
      </c>
      <c r="G26" s="27">
        <v>231</v>
      </c>
      <c r="H26" s="27">
        <v>0</v>
      </c>
      <c r="I26" s="27">
        <f>IF(F26&gt;G26,IF(F26&gt;H26,F26,H26),IF(G26&gt;H26,G26,H26))</f>
        <v>231</v>
      </c>
      <c r="J26" s="4">
        <v>24</v>
      </c>
      <c r="K26" s="4">
        <v>24</v>
      </c>
    </row>
    <row r="27" spans="1:11" ht="12.75">
      <c r="A27" s="4">
        <v>20</v>
      </c>
      <c r="B27" s="4">
        <v>86</v>
      </c>
      <c r="C27" s="65" t="s">
        <v>330</v>
      </c>
      <c r="D27" s="4" t="s">
        <v>86</v>
      </c>
      <c r="E27" s="65" t="s">
        <v>253</v>
      </c>
      <c r="F27" s="27">
        <v>179</v>
      </c>
      <c r="G27" s="27">
        <v>9</v>
      </c>
      <c r="H27" s="27">
        <v>0</v>
      </c>
      <c r="I27" s="27">
        <f>IF(F27&gt;G27,IF(F27&gt;H27,F27,H27),IF(G27&gt;H27,G27,H27))</f>
        <v>179</v>
      </c>
      <c r="J27" s="4">
        <v>36</v>
      </c>
      <c r="K27" s="4">
        <v>36</v>
      </c>
    </row>
    <row r="28" spans="1:11" ht="12.75">
      <c r="A28" s="4">
        <v>21</v>
      </c>
      <c r="B28" s="4">
        <v>87</v>
      </c>
      <c r="C28" s="103" t="s">
        <v>399</v>
      </c>
      <c r="D28" s="35" t="s">
        <v>86</v>
      </c>
      <c r="E28" s="65" t="s">
        <v>89</v>
      </c>
      <c r="F28" s="27">
        <v>145</v>
      </c>
      <c r="G28" s="27">
        <v>0</v>
      </c>
      <c r="H28" s="27">
        <v>280</v>
      </c>
      <c r="I28" s="27">
        <f>IF(F28&gt;G28,IF(F28&gt;H28,F28,H28),IF(G28&gt;H28,G28,H28))</f>
        <v>280</v>
      </c>
      <c r="J28" s="4">
        <v>22</v>
      </c>
      <c r="K28" s="4">
        <v>22</v>
      </c>
    </row>
    <row r="29" spans="1:11" ht="12.75">
      <c r="A29" s="4">
        <v>22</v>
      </c>
      <c r="B29" s="4">
        <v>88</v>
      </c>
      <c r="C29" s="65" t="s">
        <v>331</v>
      </c>
      <c r="D29" s="35" t="s">
        <v>91</v>
      </c>
      <c r="E29" s="65" t="s">
        <v>87</v>
      </c>
      <c r="F29" s="27">
        <v>168</v>
      </c>
      <c r="G29" s="27">
        <v>100</v>
      </c>
      <c r="H29" s="27">
        <v>201</v>
      </c>
      <c r="I29" s="27">
        <f>IF(F29&gt;G29,IF(F29&gt;H29,F29,H29),IF(G29&gt;H29,G29,H29))</f>
        <v>201</v>
      </c>
      <c r="J29" s="4">
        <v>32</v>
      </c>
      <c r="K29" s="4">
        <v>32</v>
      </c>
    </row>
    <row r="30" spans="1:11" ht="12.75">
      <c r="A30" s="4">
        <v>23</v>
      </c>
      <c r="B30" s="4">
        <v>89</v>
      </c>
      <c r="C30" s="65" t="s">
        <v>389</v>
      </c>
      <c r="D30" s="84" t="s">
        <v>86</v>
      </c>
      <c r="E30" s="65" t="s">
        <v>84</v>
      </c>
      <c r="F30" s="27">
        <v>272</v>
      </c>
      <c r="G30" s="27">
        <v>0</v>
      </c>
      <c r="H30" s="27">
        <v>0</v>
      </c>
      <c r="I30" s="27">
        <f>IF(F30&gt;G30,IF(F30&gt;H30,F30,H30),IF(G30&gt;H30,G30,H30))</f>
        <v>272</v>
      </c>
      <c r="J30" s="4">
        <v>23</v>
      </c>
      <c r="K30" s="4">
        <v>23</v>
      </c>
    </row>
    <row r="31" spans="1:11" ht="12.75">
      <c r="A31" s="4">
        <v>24</v>
      </c>
      <c r="B31" s="4">
        <v>90</v>
      </c>
      <c r="C31" s="65" t="s">
        <v>157</v>
      </c>
      <c r="D31" s="35" t="s">
        <v>83</v>
      </c>
      <c r="E31" s="65" t="s">
        <v>128</v>
      </c>
      <c r="F31" s="27">
        <v>296</v>
      </c>
      <c r="G31" s="27">
        <v>0</v>
      </c>
      <c r="H31" s="27">
        <v>0</v>
      </c>
      <c r="I31" s="27">
        <f>IF(F31&gt;G31,IF(F31&gt;H31,F31,H31),IF(G31&gt;H31,G31,H31))</f>
        <v>296</v>
      </c>
      <c r="J31" s="4">
        <v>20</v>
      </c>
      <c r="K31" s="4">
        <v>20</v>
      </c>
    </row>
    <row r="32" spans="1:11" ht="12.75">
      <c r="A32" s="4">
        <v>25</v>
      </c>
      <c r="B32" s="4">
        <v>91</v>
      </c>
      <c r="C32" s="65" t="s">
        <v>333</v>
      </c>
      <c r="D32" s="35" t="s">
        <v>83</v>
      </c>
      <c r="E32" s="65" t="s">
        <v>85</v>
      </c>
      <c r="F32" s="27">
        <v>405</v>
      </c>
      <c r="G32" s="27">
        <v>190</v>
      </c>
      <c r="H32" s="27">
        <v>0</v>
      </c>
      <c r="I32" s="27">
        <f>IF(F32&gt;G32,IF(F32&gt;H32,F32,H32),IF(G32&gt;H32,G32,H32))</f>
        <v>405</v>
      </c>
      <c r="J32" s="4">
        <v>13</v>
      </c>
      <c r="K32" s="4">
        <v>13</v>
      </c>
    </row>
    <row r="33" spans="1:11" ht="12.75">
      <c r="A33" s="4">
        <v>26</v>
      </c>
      <c r="B33" s="4">
        <v>92</v>
      </c>
      <c r="C33" s="65" t="s">
        <v>334</v>
      </c>
      <c r="D33" s="35" t="s">
        <v>86</v>
      </c>
      <c r="E33" s="65" t="s">
        <v>32</v>
      </c>
      <c r="F33" s="27">
        <v>20</v>
      </c>
      <c r="G33" s="27">
        <v>440</v>
      </c>
      <c r="H33" s="27">
        <v>120</v>
      </c>
      <c r="I33" s="27">
        <f>IF(F33&gt;G33,IF(F33&gt;H33,F33,H33),IF(G33&gt;H33,G33,H33))</f>
        <v>440</v>
      </c>
      <c r="J33" s="4">
        <v>7</v>
      </c>
      <c r="K33" s="4">
        <v>7</v>
      </c>
    </row>
    <row r="34" spans="1:11" ht="12.75">
      <c r="A34" s="4">
        <v>27</v>
      </c>
      <c r="B34" s="4">
        <v>93</v>
      </c>
      <c r="C34" s="65" t="s">
        <v>388</v>
      </c>
      <c r="D34" s="35" t="s">
        <v>86</v>
      </c>
      <c r="E34" s="65" t="s">
        <v>88</v>
      </c>
      <c r="F34" s="27">
        <v>0</v>
      </c>
      <c r="G34" s="27">
        <v>220</v>
      </c>
      <c r="H34" s="27">
        <v>0</v>
      </c>
      <c r="I34" s="27">
        <f>IF(F34&gt;G34,IF(F34&gt;H34,F34,H34),IF(G34&gt;H34,G34,H34))</f>
        <v>220</v>
      </c>
      <c r="J34" s="4">
        <v>28</v>
      </c>
      <c r="K34" s="4">
        <v>28</v>
      </c>
    </row>
    <row r="35" spans="1:11" ht="12.75">
      <c r="A35" s="4">
        <v>28</v>
      </c>
      <c r="B35" s="4">
        <v>94</v>
      </c>
      <c r="C35" s="65" t="s">
        <v>336</v>
      </c>
      <c r="D35" s="35" t="s">
        <v>86</v>
      </c>
      <c r="E35" s="65" t="s">
        <v>88</v>
      </c>
      <c r="F35" s="27">
        <v>0</v>
      </c>
      <c r="G35" s="27">
        <v>450</v>
      </c>
      <c r="H35" s="27">
        <v>0</v>
      </c>
      <c r="I35" s="27">
        <f>IF(F35&gt;G35,IF(F35&gt;H35,F35,H35),IF(G35&gt;H35,G35,H35))</f>
        <v>450</v>
      </c>
      <c r="J35" s="4">
        <v>6</v>
      </c>
      <c r="K35" s="4">
        <v>6</v>
      </c>
    </row>
    <row r="36" spans="1:11" ht="12.75">
      <c r="A36" s="4">
        <v>29</v>
      </c>
      <c r="B36" s="4">
        <v>95</v>
      </c>
      <c r="C36" s="65" t="s">
        <v>337</v>
      </c>
      <c r="D36" s="35" t="s">
        <v>86</v>
      </c>
      <c r="E36" s="65" t="s">
        <v>89</v>
      </c>
      <c r="F36" s="27">
        <v>295</v>
      </c>
      <c r="G36" s="27">
        <v>0</v>
      </c>
      <c r="H36" s="27">
        <v>120</v>
      </c>
      <c r="I36" s="27">
        <f>IF(F36&gt;G36,IF(F36&gt;H36,F36,H36),IF(G36&gt;H36,G36,H36))</f>
        <v>295</v>
      </c>
      <c r="J36" s="4">
        <v>21</v>
      </c>
      <c r="K36" s="4">
        <v>21</v>
      </c>
    </row>
    <row r="37" spans="1:11" ht="12.75">
      <c r="A37" s="4">
        <v>30</v>
      </c>
      <c r="B37" s="4">
        <v>96</v>
      </c>
      <c r="C37" s="65" t="s">
        <v>338</v>
      </c>
      <c r="D37" s="35" t="s">
        <v>91</v>
      </c>
      <c r="E37" s="65" t="s">
        <v>87</v>
      </c>
      <c r="F37" s="27">
        <v>87</v>
      </c>
      <c r="G37" s="27">
        <v>20</v>
      </c>
      <c r="H37" s="27">
        <v>310</v>
      </c>
      <c r="I37" s="27">
        <f>IF(F37&gt;G37,IF(F37&gt;H37,F37,H37),IF(G37&gt;H37,G37,H37))</f>
        <v>310</v>
      </c>
      <c r="J37" s="4">
        <v>16</v>
      </c>
      <c r="K37" s="4">
        <v>16</v>
      </c>
    </row>
    <row r="38" spans="1:11" ht="12.75">
      <c r="A38" s="4">
        <v>31</v>
      </c>
      <c r="B38" s="4">
        <v>97</v>
      </c>
      <c r="C38" s="65" t="s">
        <v>147</v>
      </c>
      <c r="D38" s="35" t="s">
        <v>83</v>
      </c>
      <c r="E38" s="65" t="s">
        <v>40</v>
      </c>
      <c r="F38" s="27">
        <v>0</v>
      </c>
      <c r="G38" s="27">
        <v>61</v>
      </c>
      <c r="H38" s="27">
        <v>0</v>
      </c>
      <c r="I38" s="27">
        <f>IF(F38&gt;G38,IF(F38&gt;H38,F38,H38),IF(G38&gt;H38,G38,H38))</f>
        <v>61</v>
      </c>
      <c r="J38" s="4">
        <v>41</v>
      </c>
      <c r="K38" s="4">
        <v>41</v>
      </c>
    </row>
    <row r="39" spans="1:11" ht="12.75">
      <c r="A39" s="4">
        <v>32</v>
      </c>
      <c r="B39" s="4">
        <v>98</v>
      </c>
      <c r="C39" s="65" t="s">
        <v>339</v>
      </c>
      <c r="D39" s="35" t="s">
        <v>83</v>
      </c>
      <c r="E39" s="65" t="s">
        <v>128</v>
      </c>
      <c r="F39" s="27">
        <v>469</v>
      </c>
      <c r="G39" s="27">
        <v>0</v>
      </c>
      <c r="H39" s="27">
        <v>60</v>
      </c>
      <c r="I39" s="27">
        <f>IF(F39&gt;G39,IF(F39&gt;H39,F39,H39),IF(G39&gt;H39,G39,H39))</f>
        <v>469</v>
      </c>
      <c r="J39" s="4">
        <v>5</v>
      </c>
      <c r="K39" s="4">
        <v>5</v>
      </c>
    </row>
    <row r="40" spans="1:12" ht="12.75">
      <c r="A40" s="4">
        <v>33</v>
      </c>
      <c r="B40" s="4">
        <v>99</v>
      </c>
      <c r="C40" s="65" t="s">
        <v>111</v>
      </c>
      <c r="D40" s="35" t="s">
        <v>83</v>
      </c>
      <c r="E40" s="65" t="s">
        <v>85</v>
      </c>
      <c r="F40" s="27">
        <v>410</v>
      </c>
      <c r="G40" s="27">
        <v>0</v>
      </c>
      <c r="H40" s="27">
        <v>0</v>
      </c>
      <c r="I40" s="27">
        <f>IF(F40&gt;G40,IF(F40&gt;H40,F40,H40),IF(G40&gt;H40,G40,H40))</f>
        <v>410</v>
      </c>
      <c r="J40" s="4">
        <v>11</v>
      </c>
      <c r="K40" s="4">
        <v>11</v>
      </c>
      <c r="L40" s="1"/>
    </row>
    <row r="41" spans="1:12" ht="12.75">
      <c r="A41" s="4">
        <v>34</v>
      </c>
      <c r="B41" s="4">
        <v>100</v>
      </c>
      <c r="C41" s="65" t="s">
        <v>112</v>
      </c>
      <c r="D41" s="35" t="s">
        <v>83</v>
      </c>
      <c r="E41" s="65" t="s">
        <v>32</v>
      </c>
      <c r="F41" s="27">
        <v>421</v>
      </c>
      <c r="G41" s="27">
        <v>0</v>
      </c>
      <c r="H41" s="27">
        <v>0</v>
      </c>
      <c r="I41" s="27">
        <f>IF(F41&gt;G41,IF(F41&gt;H41,F41,H41),IF(G41&gt;H41,G41,H41))</f>
        <v>421</v>
      </c>
      <c r="J41" s="4">
        <v>8</v>
      </c>
      <c r="K41" s="4">
        <v>8</v>
      </c>
      <c r="L41" s="1"/>
    </row>
    <row r="42" spans="1:12" ht="12.75">
      <c r="A42" s="4">
        <v>35</v>
      </c>
      <c r="B42" s="4">
        <v>101</v>
      </c>
      <c r="C42" s="65" t="s">
        <v>135</v>
      </c>
      <c r="D42" s="35" t="s">
        <v>83</v>
      </c>
      <c r="E42" s="65" t="s">
        <v>128</v>
      </c>
      <c r="F42" s="27">
        <v>317</v>
      </c>
      <c r="G42" s="27">
        <v>0</v>
      </c>
      <c r="H42" s="27">
        <v>350</v>
      </c>
      <c r="I42" s="27">
        <f>IF(F42&gt;G42,IF(F42&gt;H42,F42,H42),IF(G42&gt;H42,G42,H42))</f>
        <v>350</v>
      </c>
      <c r="J42" s="4">
        <v>14</v>
      </c>
      <c r="K42" s="4">
        <v>14</v>
      </c>
      <c r="L42" s="1"/>
    </row>
    <row r="43" spans="1:12" ht="12.75">
      <c r="A43" s="4">
        <v>36</v>
      </c>
      <c r="B43" s="4">
        <v>102</v>
      </c>
      <c r="C43" s="65" t="s">
        <v>109</v>
      </c>
      <c r="D43" s="35" t="s">
        <v>83</v>
      </c>
      <c r="E43" s="65" t="s">
        <v>85</v>
      </c>
      <c r="F43" s="27">
        <v>500</v>
      </c>
      <c r="G43" s="27">
        <v>0</v>
      </c>
      <c r="H43" s="27">
        <v>150</v>
      </c>
      <c r="I43" s="27">
        <f>IF(F43&gt;G43,IF(F43&gt;H43,F43,H43),IF(G43&gt;H43,G43,H43))</f>
        <v>500</v>
      </c>
      <c r="J43" s="4">
        <v>4</v>
      </c>
      <c r="K43" s="4">
        <v>4</v>
      </c>
      <c r="L43" s="1"/>
    </row>
    <row r="44" spans="1:12" ht="12.75">
      <c r="A44" s="4">
        <v>37</v>
      </c>
      <c r="B44" s="4">
        <v>103</v>
      </c>
      <c r="C44" s="65" t="s">
        <v>110</v>
      </c>
      <c r="D44" s="35" t="s">
        <v>83</v>
      </c>
      <c r="E44" s="65" t="s">
        <v>32</v>
      </c>
      <c r="F44" s="27">
        <v>530</v>
      </c>
      <c r="G44" s="27">
        <v>0</v>
      </c>
      <c r="H44" s="27">
        <v>50</v>
      </c>
      <c r="I44" s="27">
        <f>IF(F44&gt;G44,IF(F44&gt;H44,F44,H44),IF(G44&gt;H44,G44,H44))</f>
        <v>530</v>
      </c>
      <c r="J44" s="4">
        <v>3</v>
      </c>
      <c r="K44" s="4">
        <v>3</v>
      </c>
      <c r="L44" s="1"/>
    </row>
    <row r="45" spans="1:12" ht="12.75">
      <c r="A45" s="4">
        <v>38</v>
      </c>
      <c r="B45" s="4">
        <v>105</v>
      </c>
      <c r="C45" s="65" t="s">
        <v>127</v>
      </c>
      <c r="D45" s="35" t="s">
        <v>83</v>
      </c>
      <c r="E45" s="65" t="s">
        <v>128</v>
      </c>
      <c r="F45" s="27">
        <v>410</v>
      </c>
      <c r="G45" s="27">
        <v>0</v>
      </c>
      <c r="H45" s="27">
        <v>0</v>
      </c>
      <c r="I45" s="27">
        <f>IF(F45&gt;G45,IF(F45&gt;H45,F45,H45),IF(G45&gt;H45,G45,H45))</f>
        <v>410</v>
      </c>
      <c r="J45" s="4">
        <v>11</v>
      </c>
      <c r="K45" s="4">
        <v>11</v>
      </c>
      <c r="L45" s="1"/>
    </row>
    <row r="46" spans="1:12" ht="12.75">
      <c r="A46" s="4">
        <v>39</v>
      </c>
      <c r="B46" s="4">
        <v>106</v>
      </c>
      <c r="C46" s="65" t="s">
        <v>340</v>
      </c>
      <c r="D46" s="35" t="s">
        <v>86</v>
      </c>
      <c r="E46" s="65" t="s">
        <v>89</v>
      </c>
      <c r="F46" s="27">
        <v>45</v>
      </c>
      <c r="G46" s="27">
        <v>165</v>
      </c>
      <c r="H46" s="27">
        <v>106</v>
      </c>
      <c r="I46" s="27">
        <f>IF(F46&gt;G46,IF(F46&gt;H46,F46,H46),IF(G46&gt;H46,G46,H46))</f>
        <v>165</v>
      </c>
      <c r="J46" s="4">
        <v>38</v>
      </c>
      <c r="K46" s="4">
        <v>38</v>
      </c>
      <c r="L46" s="1"/>
    </row>
    <row r="47" spans="1:11" ht="12.75">
      <c r="A47" s="4">
        <v>40</v>
      </c>
      <c r="B47" s="4">
        <v>107</v>
      </c>
      <c r="C47" s="65" t="s">
        <v>124</v>
      </c>
      <c r="D47" s="35" t="s">
        <v>83</v>
      </c>
      <c r="E47" s="65" t="s">
        <v>32</v>
      </c>
      <c r="F47" s="27">
        <v>411</v>
      </c>
      <c r="G47" s="27">
        <v>0</v>
      </c>
      <c r="H47" s="27">
        <v>210</v>
      </c>
      <c r="I47" s="27">
        <f>IF(F47&gt;G47,IF(F47&gt;H47,F47,H47),IF(G47&gt;H47,G47,H47))</f>
        <v>411</v>
      </c>
      <c r="J47" s="4">
        <v>10</v>
      </c>
      <c r="K47" s="4">
        <v>10</v>
      </c>
    </row>
    <row r="48" spans="1:12" ht="12.75">
      <c r="A48" s="4">
        <v>41</v>
      </c>
      <c r="B48" s="4">
        <v>108</v>
      </c>
      <c r="C48" s="65" t="s">
        <v>341</v>
      </c>
      <c r="D48" s="35" t="s">
        <v>86</v>
      </c>
      <c r="E48" s="65" t="s">
        <v>40</v>
      </c>
      <c r="F48" s="27">
        <v>60</v>
      </c>
      <c r="G48" s="27">
        <v>0</v>
      </c>
      <c r="H48" s="27">
        <v>0</v>
      </c>
      <c r="I48" s="27">
        <f>IF(F48&gt;G48,IF(F48&gt;H48,F48,H48),IF(G48&gt;H48,G48,H48))</f>
        <v>60</v>
      </c>
      <c r="J48" s="4">
        <v>42</v>
      </c>
      <c r="K48" s="4">
        <v>42</v>
      </c>
      <c r="L48" s="1"/>
    </row>
    <row r="49" spans="1:11" ht="12.75">
      <c r="A49" s="4">
        <v>42</v>
      </c>
      <c r="B49" s="35">
        <v>115</v>
      </c>
      <c r="C49" s="65" t="s">
        <v>245</v>
      </c>
      <c r="D49" s="35" t="s">
        <v>86</v>
      </c>
      <c r="E49" s="65" t="s">
        <v>84</v>
      </c>
      <c r="F49" s="27">
        <v>302</v>
      </c>
      <c r="G49" s="27">
        <v>0</v>
      </c>
      <c r="H49" s="27">
        <v>0</v>
      </c>
      <c r="I49" s="27">
        <f>IF(F49&gt;G49,IF(F49&gt;H49,F49,H49),IF(G49&gt;H49,G49,H49))</f>
        <v>302</v>
      </c>
      <c r="J49" s="4">
        <v>17</v>
      </c>
      <c r="K49" s="4">
        <v>17</v>
      </c>
    </row>
    <row r="50" spans="1:11" ht="12.75">
      <c r="A50" s="4">
        <v>43</v>
      </c>
      <c r="B50" s="35" t="s">
        <v>323</v>
      </c>
      <c r="C50" s="65" t="s">
        <v>324</v>
      </c>
      <c r="D50" s="35" t="s">
        <v>91</v>
      </c>
      <c r="E50" s="65" t="s">
        <v>89</v>
      </c>
      <c r="F50" s="27">
        <v>22</v>
      </c>
      <c r="G50" s="27">
        <v>22</v>
      </c>
      <c r="H50" s="27">
        <v>0</v>
      </c>
      <c r="I50" s="27">
        <f aca="true" t="shared" si="0" ref="I49:I56">IF(F50&gt;G50,IF(F50&gt;H50,F50,H50),IF(G50&gt;H50,G50,H50))</f>
        <v>22</v>
      </c>
      <c r="J50" s="4"/>
      <c r="K50" s="4"/>
    </row>
    <row r="51" spans="1:12" ht="12.75">
      <c r="A51" s="4">
        <v>44</v>
      </c>
      <c r="B51" s="35" t="s">
        <v>343</v>
      </c>
      <c r="C51" s="65" t="s">
        <v>342</v>
      </c>
      <c r="D51" s="35" t="s">
        <v>86</v>
      </c>
      <c r="E51" s="65" t="s">
        <v>89</v>
      </c>
      <c r="F51" s="27">
        <v>100</v>
      </c>
      <c r="G51" s="27">
        <v>140</v>
      </c>
      <c r="H51" s="27">
        <v>0</v>
      </c>
      <c r="I51" s="27">
        <f t="shared" si="0"/>
        <v>140</v>
      </c>
      <c r="J51" s="4"/>
      <c r="K51" s="4"/>
      <c r="L51" s="1"/>
    </row>
    <row r="52" spans="1:12" ht="12.75">
      <c r="A52" s="4">
        <v>45</v>
      </c>
      <c r="B52" s="35" t="s">
        <v>346</v>
      </c>
      <c r="C52" s="65" t="s">
        <v>344</v>
      </c>
      <c r="D52" s="35" t="s">
        <v>86</v>
      </c>
      <c r="E52" s="65" t="s">
        <v>40</v>
      </c>
      <c r="F52" s="27">
        <v>150</v>
      </c>
      <c r="G52" s="27">
        <v>0</v>
      </c>
      <c r="H52" s="27">
        <v>0</v>
      </c>
      <c r="I52" s="27">
        <f t="shared" si="0"/>
        <v>150</v>
      </c>
      <c r="J52" s="4"/>
      <c r="K52" s="4"/>
      <c r="L52" s="1"/>
    </row>
    <row r="53" spans="1:12" ht="12.75">
      <c r="A53" s="4">
        <v>46</v>
      </c>
      <c r="B53" s="35" t="s">
        <v>347</v>
      </c>
      <c r="C53" s="65" t="s">
        <v>345</v>
      </c>
      <c r="D53" s="35" t="s">
        <v>86</v>
      </c>
      <c r="E53" s="65" t="s">
        <v>85</v>
      </c>
      <c r="F53" s="27">
        <v>142</v>
      </c>
      <c r="G53" s="27">
        <v>0</v>
      </c>
      <c r="H53" s="27">
        <v>0</v>
      </c>
      <c r="I53" s="27">
        <f t="shared" si="0"/>
        <v>142</v>
      </c>
      <c r="J53" s="4"/>
      <c r="K53" s="4"/>
      <c r="L53" s="1"/>
    </row>
    <row r="54" spans="1:12" ht="12.75">
      <c r="A54" s="4">
        <v>47</v>
      </c>
      <c r="B54" s="35" t="s">
        <v>348</v>
      </c>
      <c r="C54" s="65" t="s">
        <v>349</v>
      </c>
      <c r="D54" s="35" t="s">
        <v>91</v>
      </c>
      <c r="E54" s="65" t="s">
        <v>84</v>
      </c>
      <c r="F54" s="27">
        <v>12</v>
      </c>
      <c r="G54" s="27">
        <v>50</v>
      </c>
      <c r="H54" s="27">
        <v>0</v>
      </c>
      <c r="I54" s="27">
        <f t="shared" si="0"/>
        <v>50</v>
      </c>
      <c r="J54" s="4"/>
      <c r="K54" s="4"/>
      <c r="L54" s="1"/>
    </row>
    <row r="55" spans="1:12" ht="12.75">
      <c r="A55" s="4">
        <v>48</v>
      </c>
      <c r="B55" s="35" t="s">
        <v>350</v>
      </c>
      <c r="C55" s="65" t="s">
        <v>351</v>
      </c>
      <c r="D55" s="35" t="s">
        <v>86</v>
      </c>
      <c r="E55" s="65" t="s">
        <v>84</v>
      </c>
      <c r="F55" s="27">
        <v>19</v>
      </c>
      <c r="G55" s="27">
        <v>110</v>
      </c>
      <c r="H55" s="27">
        <v>0</v>
      </c>
      <c r="I55" s="27">
        <f t="shared" si="0"/>
        <v>110</v>
      </c>
      <c r="J55" s="4"/>
      <c r="K55" s="4"/>
      <c r="L55" s="1"/>
    </row>
    <row r="56" spans="1:12" ht="12.75">
      <c r="A56" s="4">
        <v>49</v>
      </c>
      <c r="B56" s="35" t="s">
        <v>352</v>
      </c>
      <c r="C56" s="65" t="s">
        <v>353</v>
      </c>
      <c r="D56" s="35" t="s">
        <v>91</v>
      </c>
      <c r="E56" s="65" t="s">
        <v>40</v>
      </c>
      <c r="F56" s="27">
        <v>13</v>
      </c>
      <c r="G56" s="27">
        <v>240</v>
      </c>
      <c r="H56" s="27">
        <v>0</v>
      </c>
      <c r="I56" s="27">
        <f t="shared" si="0"/>
        <v>240</v>
      </c>
      <c r="J56" s="4"/>
      <c r="K56" s="4"/>
      <c r="L56" s="1"/>
    </row>
    <row r="57" spans="1:12" ht="12.75">
      <c r="A57" s="1"/>
      <c r="C57" t="s">
        <v>54</v>
      </c>
      <c r="G57" t="s">
        <v>235</v>
      </c>
      <c r="L57" s="1"/>
    </row>
    <row r="58" spans="1:12" ht="12.75">
      <c r="A58" s="1"/>
      <c r="C58" t="s">
        <v>60</v>
      </c>
      <c r="G58" t="s">
        <v>251</v>
      </c>
      <c r="L58" s="1"/>
    </row>
    <row r="59" spans="1:12" ht="12.75">
      <c r="A59" s="1"/>
      <c r="B59" s="9"/>
      <c r="C59" t="s">
        <v>58</v>
      </c>
      <c r="G59" t="s">
        <v>59</v>
      </c>
      <c r="L59" s="1"/>
    </row>
    <row r="60" spans="1:12" ht="12.75">
      <c r="A60" s="1"/>
      <c r="B60" s="9"/>
      <c r="C60" t="s">
        <v>250</v>
      </c>
      <c r="G60" t="s">
        <v>61</v>
      </c>
      <c r="L60" s="1"/>
    </row>
    <row r="61" spans="1:12" ht="12.75">
      <c r="A61" s="1"/>
      <c r="B61" s="9"/>
      <c r="C61" t="s">
        <v>139</v>
      </c>
      <c r="G61" t="s">
        <v>384</v>
      </c>
      <c r="L61" s="1"/>
    </row>
    <row r="62" spans="1:12" ht="12.75">
      <c r="A62" s="1"/>
      <c r="B62" s="9"/>
      <c r="C62" t="s">
        <v>60</v>
      </c>
      <c r="G62" t="s">
        <v>385</v>
      </c>
      <c r="L62" s="1"/>
    </row>
    <row r="63" spans="1:12" ht="12.75">
      <c r="A63" s="1"/>
      <c r="B63" s="9"/>
      <c r="C63" t="s">
        <v>62</v>
      </c>
      <c r="G63" t="s">
        <v>55</v>
      </c>
      <c r="L63" s="1"/>
    </row>
    <row r="64" spans="1:12" ht="12.75">
      <c r="A64" s="1"/>
      <c r="B64" s="9"/>
      <c r="C64" t="s">
        <v>250</v>
      </c>
      <c r="G64" t="s">
        <v>57</v>
      </c>
      <c r="L64" s="1"/>
    </row>
    <row r="65" spans="1:13" ht="12.75">
      <c r="A65" s="141" t="s">
        <v>380</v>
      </c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4"/>
      <c r="M65" s="12"/>
    </row>
    <row r="66" spans="1:12" ht="12.75">
      <c r="A66" s="141" t="s">
        <v>43</v>
      </c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4"/>
    </row>
    <row r="67" spans="1:12" ht="12.75">
      <c r="A67" s="141" t="s">
        <v>242</v>
      </c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4"/>
    </row>
    <row r="68" spans="1:12" ht="12.75">
      <c r="A68" s="155" t="s">
        <v>231</v>
      </c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4"/>
    </row>
    <row r="69" spans="1:7" ht="12.75">
      <c r="A69" s="2" t="s">
        <v>101</v>
      </c>
      <c r="D69" s="152" t="s">
        <v>232</v>
      </c>
      <c r="E69" s="152"/>
      <c r="F69" s="152"/>
      <c r="G69" s="152"/>
    </row>
    <row r="70" spans="1:9" ht="12.75">
      <c r="A70" s="2" t="s">
        <v>381</v>
      </c>
      <c r="D70" s="2"/>
      <c r="E70" s="2"/>
      <c r="F70" s="2"/>
      <c r="G70" s="2"/>
      <c r="I70" t="s">
        <v>409</v>
      </c>
    </row>
    <row r="71" spans="1:11" ht="13.5" customHeight="1">
      <c r="A71" s="150" t="s">
        <v>70</v>
      </c>
      <c r="B71" s="150" t="s">
        <v>71</v>
      </c>
      <c r="C71" s="143" t="s">
        <v>72</v>
      </c>
      <c r="D71" s="143" t="s">
        <v>104</v>
      </c>
      <c r="E71" s="143" t="s">
        <v>46</v>
      </c>
      <c r="F71" s="158" t="s">
        <v>105</v>
      </c>
      <c r="G71" s="158"/>
      <c r="H71" s="158"/>
      <c r="I71" s="158"/>
      <c r="J71" s="143" t="s">
        <v>50</v>
      </c>
      <c r="K71" s="143" t="s">
        <v>79</v>
      </c>
    </row>
    <row r="72" spans="1:11" ht="12.75">
      <c r="A72" s="150"/>
      <c r="B72" s="150"/>
      <c r="C72" s="150"/>
      <c r="D72" s="150"/>
      <c r="E72" s="150"/>
      <c r="F72" s="16">
        <v>1</v>
      </c>
      <c r="G72" s="16">
        <v>2</v>
      </c>
      <c r="H72" s="16">
        <v>3</v>
      </c>
      <c r="I72" s="7" t="s">
        <v>107</v>
      </c>
      <c r="J72" s="143"/>
      <c r="K72" s="143"/>
    </row>
    <row r="73" spans="1:11" ht="12.75">
      <c r="A73" s="22">
        <v>1</v>
      </c>
      <c r="B73" s="22">
        <v>31</v>
      </c>
      <c r="C73" s="25" t="s">
        <v>282</v>
      </c>
      <c r="D73" s="22" t="s">
        <v>86</v>
      </c>
      <c r="E73" s="25" t="s">
        <v>85</v>
      </c>
      <c r="F73" s="27">
        <v>610</v>
      </c>
      <c r="G73" s="27">
        <v>0</v>
      </c>
      <c r="H73" s="27">
        <v>0</v>
      </c>
      <c r="I73" s="27">
        <f>IF(F73&gt;G73,IF(F73&gt;H73,F73,H73),IF(G73&gt;H73,G73,H73))</f>
        <v>610</v>
      </c>
      <c r="J73" s="4">
        <v>1</v>
      </c>
      <c r="K73" s="4">
        <v>1</v>
      </c>
    </row>
    <row r="74" spans="1:11" ht="12.75">
      <c r="A74" s="22">
        <v>2</v>
      </c>
      <c r="B74" s="22">
        <v>7</v>
      </c>
      <c r="C74" s="25" t="s">
        <v>262</v>
      </c>
      <c r="D74" s="26" t="s">
        <v>91</v>
      </c>
      <c r="E74" s="25" t="s">
        <v>32</v>
      </c>
      <c r="F74" s="27">
        <v>85</v>
      </c>
      <c r="G74" s="27">
        <v>370</v>
      </c>
      <c r="H74" s="27">
        <v>180</v>
      </c>
      <c r="I74" s="27">
        <f>IF(F74&gt;G74,IF(F74&gt;H74,F74,H74),IF(G74&gt;H74,G74,H74))</f>
        <v>370</v>
      </c>
      <c r="J74" s="4">
        <v>2</v>
      </c>
      <c r="K74" s="4">
        <v>2</v>
      </c>
    </row>
    <row r="75" spans="1:11" ht="12.75" customHeight="1">
      <c r="A75" s="22">
        <v>3</v>
      </c>
      <c r="B75" s="22">
        <v>22</v>
      </c>
      <c r="C75" s="25" t="s">
        <v>162</v>
      </c>
      <c r="D75" s="22" t="s">
        <v>83</v>
      </c>
      <c r="E75" s="25" t="s">
        <v>32</v>
      </c>
      <c r="F75" s="27">
        <v>351</v>
      </c>
      <c r="G75" s="27">
        <v>0</v>
      </c>
      <c r="H75" s="27">
        <v>0</v>
      </c>
      <c r="I75" s="27">
        <f>IF(F75&gt;G75,IF(F75&gt;H75,F75,H75),IF(G75&gt;H75,G75,H75))</f>
        <v>351</v>
      </c>
      <c r="J75" s="4">
        <v>3</v>
      </c>
      <c r="K75" s="4">
        <v>3</v>
      </c>
    </row>
    <row r="76" spans="1:11" ht="12.75">
      <c r="A76" s="22">
        <v>4</v>
      </c>
      <c r="B76" s="22">
        <v>1</v>
      </c>
      <c r="C76" s="25" t="s">
        <v>175</v>
      </c>
      <c r="D76" s="26" t="s">
        <v>86</v>
      </c>
      <c r="E76" s="25" t="s">
        <v>84</v>
      </c>
      <c r="F76" s="27">
        <v>340</v>
      </c>
      <c r="G76" s="27">
        <v>0</v>
      </c>
      <c r="H76" s="27">
        <v>0</v>
      </c>
      <c r="I76" s="27">
        <f>IF(F76&gt;G76,IF(F76&gt;H76,F76,H76),IF(G76&gt;H76,G76,H76))</f>
        <v>340</v>
      </c>
      <c r="J76" s="4">
        <v>4</v>
      </c>
      <c r="K76" s="4">
        <v>4</v>
      </c>
    </row>
    <row r="77" spans="1:11" ht="12.75">
      <c r="A77" s="22">
        <v>5</v>
      </c>
      <c r="B77" s="22">
        <v>21</v>
      </c>
      <c r="C77" s="114" t="s">
        <v>387</v>
      </c>
      <c r="D77" s="22" t="s">
        <v>86</v>
      </c>
      <c r="E77" s="25" t="s">
        <v>89</v>
      </c>
      <c r="F77" s="27">
        <v>320</v>
      </c>
      <c r="G77" s="27">
        <v>0</v>
      </c>
      <c r="H77" s="27">
        <v>60</v>
      </c>
      <c r="I77" s="27">
        <f>IF(F77&gt;G77,IF(F77&gt;H77,F77,H77),IF(G77&gt;H77,G77,H77))</f>
        <v>320</v>
      </c>
      <c r="J77" s="4">
        <v>5</v>
      </c>
      <c r="K77" s="4">
        <v>5</v>
      </c>
    </row>
    <row r="78" spans="1:11" ht="12.75" customHeight="1">
      <c r="A78" s="22">
        <v>6</v>
      </c>
      <c r="B78" s="22">
        <v>40</v>
      </c>
      <c r="C78" s="25" t="s">
        <v>390</v>
      </c>
      <c r="D78" s="26" t="s">
        <v>86</v>
      </c>
      <c r="E78" s="25" t="s">
        <v>128</v>
      </c>
      <c r="F78" s="27">
        <v>310</v>
      </c>
      <c r="G78" s="27">
        <v>200</v>
      </c>
      <c r="H78" s="27">
        <v>210</v>
      </c>
      <c r="I78" s="27">
        <f>IF(F78&gt;G78,IF(F78&gt;H78,F78,H78),IF(G78&gt;H78,G78,H78))</f>
        <v>310</v>
      </c>
      <c r="J78" s="4">
        <v>6</v>
      </c>
      <c r="K78" s="4">
        <v>6</v>
      </c>
    </row>
    <row r="79" spans="1:11" ht="12.75" customHeight="1">
      <c r="A79" s="22">
        <v>7</v>
      </c>
      <c r="B79" s="22">
        <v>12</v>
      </c>
      <c r="C79" s="25" t="s">
        <v>267</v>
      </c>
      <c r="D79" s="22" t="s">
        <v>83</v>
      </c>
      <c r="E79" s="25" t="s">
        <v>128</v>
      </c>
      <c r="F79" s="27">
        <v>7</v>
      </c>
      <c r="G79" s="27">
        <v>310</v>
      </c>
      <c r="H79" s="27">
        <v>0</v>
      </c>
      <c r="I79" s="27">
        <f>IF(F79&gt;G79,IF(F79&gt;H79,F79,H79),IF(G79&gt;H79,G79,H79))</f>
        <v>310</v>
      </c>
      <c r="J79" s="4">
        <v>7</v>
      </c>
      <c r="K79" s="4">
        <v>7</v>
      </c>
    </row>
    <row r="80" spans="1:11" ht="12.75">
      <c r="A80" s="22">
        <v>8</v>
      </c>
      <c r="B80" s="65">
        <v>150</v>
      </c>
      <c r="C80" s="69" t="s">
        <v>354</v>
      </c>
      <c r="D80" s="35" t="s">
        <v>91</v>
      </c>
      <c r="E80" s="65" t="s">
        <v>40</v>
      </c>
      <c r="F80" s="27">
        <v>306</v>
      </c>
      <c r="G80" s="27">
        <v>0</v>
      </c>
      <c r="H80" s="27">
        <v>0</v>
      </c>
      <c r="I80" s="27">
        <f>IF(F80&gt;G80,IF(F80&gt;H80,F80,H80),IF(G80&gt;H80,G80,H80))</f>
        <v>306</v>
      </c>
      <c r="J80" s="4">
        <v>8</v>
      </c>
      <c r="K80" s="4">
        <v>8</v>
      </c>
    </row>
    <row r="81" spans="1:11" ht="12.75">
      <c r="A81" s="22">
        <v>9</v>
      </c>
      <c r="B81" s="22">
        <v>15</v>
      </c>
      <c r="C81" s="25" t="s">
        <v>269</v>
      </c>
      <c r="D81" s="26" t="s">
        <v>91</v>
      </c>
      <c r="E81" s="25" t="s">
        <v>85</v>
      </c>
      <c r="F81" s="27">
        <v>305</v>
      </c>
      <c r="G81" s="27">
        <v>0</v>
      </c>
      <c r="H81" s="27">
        <v>0</v>
      </c>
      <c r="I81" s="27">
        <f>IF(F81&gt;G81,IF(F81&gt;H81,F81,H81),IF(G81&gt;H81,G81,H81))</f>
        <v>305</v>
      </c>
      <c r="J81" s="4">
        <v>9</v>
      </c>
      <c r="K81" s="4">
        <v>9</v>
      </c>
    </row>
    <row r="82" spans="1:11" ht="12.75">
      <c r="A82" s="22">
        <v>10</v>
      </c>
      <c r="B82" s="22">
        <v>13</v>
      </c>
      <c r="C82" s="28" t="s">
        <v>268</v>
      </c>
      <c r="D82" s="22" t="s">
        <v>86</v>
      </c>
      <c r="E82" s="25" t="s">
        <v>32</v>
      </c>
      <c r="F82" s="27">
        <v>302</v>
      </c>
      <c r="G82" s="27">
        <v>0</v>
      </c>
      <c r="H82" s="27">
        <v>0</v>
      </c>
      <c r="I82" s="27">
        <f>IF(F82&gt;G82,IF(F82&gt;H82,F82,H82),IF(G82&gt;H82,G82,H82))</f>
        <v>302</v>
      </c>
      <c r="J82" s="4">
        <v>10</v>
      </c>
      <c r="K82" s="4">
        <v>10</v>
      </c>
    </row>
    <row r="83" spans="1:11" ht="12.75">
      <c r="A83" s="22">
        <v>11</v>
      </c>
      <c r="B83" s="22">
        <v>19</v>
      </c>
      <c r="C83" s="25" t="s">
        <v>273</v>
      </c>
      <c r="D83" s="22" t="s">
        <v>86</v>
      </c>
      <c r="E83" s="25" t="s">
        <v>90</v>
      </c>
      <c r="F83" s="27">
        <v>301</v>
      </c>
      <c r="G83" s="27">
        <v>0</v>
      </c>
      <c r="H83" s="27">
        <v>0</v>
      </c>
      <c r="I83" s="27">
        <f>IF(F83&gt;G83,IF(F83&gt;H83,F83,H83),IF(G83&gt;H83,G83,H83))</f>
        <v>301</v>
      </c>
      <c r="J83" s="4">
        <v>11</v>
      </c>
      <c r="K83" s="4">
        <v>11</v>
      </c>
    </row>
    <row r="84" spans="1:11" ht="12.75">
      <c r="A84" s="22">
        <v>12</v>
      </c>
      <c r="B84" s="22">
        <v>28</v>
      </c>
      <c r="C84" s="25" t="s">
        <v>279</v>
      </c>
      <c r="D84" s="26" t="s">
        <v>91</v>
      </c>
      <c r="E84" s="25" t="s">
        <v>85</v>
      </c>
      <c r="F84" s="27">
        <v>301</v>
      </c>
      <c r="G84" s="27">
        <v>0</v>
      </c>
      <c r="H84" s="27">
        <v>0</v>
      </c>
      <c r="I84" s="27">
        <f>IF(F84&gt;G84,IF(F84&gt;H84,F84,H84),IF(G84&gt;H84,G84,H84))</f>
        <v>301</v>
      </c>
      <c r="J84" s="4">
        <v>11</v>
      </c>
      <c r="K84" s="4">
        <v>11</v>
      </c>
    </row>
    <row r="85" spans="1:11" ht="12.75">
      <c r="A85" s="22">
        <v>13</v>
      </c>
      <c r="B85" s="22">
        <v>10</v>
      </c>
      <c r="C85" s="25" t="s">
        <v>265</v>
      </c>
      <c r="D85" s="22" t="s">
        <v>86</v>
      </c>
      <c r="E85" s="25" t="s">
        <v>90</v>
      </c>
      <c r="F85" s="27">
        <v>300</v>
      </c>
      <c r="G85" s="27">
        <v>0</v>
      </c>
      <c r="H85" s="27">
        <v>0</v>
      </c>
      <c r="I85" s="27">
        <f>IF(F85&gt;G85,IF(F85&gt;H85,F85,H85),IF(G85&gt;H85,G85,H85))</f>
        <v>300</v>
      </c>
      <c r="J85" s="4">
        <v>13</v>
      </c>
      <c r="K85" s="4">
        <v>13</v>
      </c>
    </row>
    <row r="86" spans="1:11" ht="12.75">
      <c r="A86" s="22">
        <v>14</v>
      </c>
      <c r="B86" s="22">
        <v>9</v>
      </c>
      <c r="C86" s="25" t="s">
        <v>264</v>
      </c>
      <c r="D86" s="22" t="s">
        <v>91</v>
      </c>
      <c r="E86" s="25" t="s">
        <v>89</v>
      </c>
      <c r="F86" s="27">
        <v>197</v>
      </c>
      <c r="G86" s="27">
        <v>0</v>
      </c>
      <c r="H86" s="27">
        <v>300</v>
      </c>
      <c r="I86" s="27">
        <f>IF(F86&gt;G86,IF(F86&gt;H86,F86,H86),IF(G86&gt;H86,G86,H86))</f>
        <v>300</v>
      </c>
      <c r="J86" s="4">
        <v>14</v>
      </c>
      <c r="K86" s="4">
        <v>14</v>
      </c>
    </row>
    <row r="87" spans="1:11" ht="12.75">
      <c r="A87" s="22">
        <v>15</v>
      </c>
      <c r="B87" s="22">
        <v>25</v>
      </c>
      <c r="C87" s="25" t="s">
        <v>277</v>
      </c>
      <c r="D87" s="22" t="s">
        <v>86</v>
      </c>
      <c r="E87" s="25" t="s">
        <v>32</v>
      </c>
      <c r="F87" s="27">
        <v>260</v>
      </c>
      <c r="G87" s="27">
        <v>0</v>
      </c>
      <c r="H87" s="27">
        <v>0</v>
      </c>
      <c r="I87" s="27">
        <f>IF(F87&gt;G87,IF(F87&gt;H87,F87,H87),IF(G87&gt;H87,G87,H87))</f>
        <v>260</v>
      </c>
      <c r="J87" s="4">
        <v>15</v>
      </c>
      <c r="K87" s="4">
        <v>15</v>
      </c>
    </row>
    <row r="88" spans="1:11" ht="12.75">
      <c r="A88" s="22">
        <v>16</v>
      </c>
      <c r="B88" s="22">
        <v>6</v>
      </c>
      <c r="C88" s="25" t="s">
        <v>391</v>
      </c>
      <c r="D88" s="26" t="s">
        <v>86</v>
      </c>
      <c r="E88" s="25" t="s">
        <v>33</v>
      </c>
      <c r="F88" s="27">
        <v>230</v>
      </c>
      <c r="G88" s="27">
        <v>250</v>
      </c>
      <c r="H88" s="27">
        <v>0</v>
      </c>
      <c r="I88" s="27">
        <f>IF(F88&gt;G88,IF(F88&gt;H88,F88,H88),IF(G88&gt;H88,G88,H88))</f>
        <v>250</v>
      </c>
      <c r="J88" s="4">
        <v>16</v>
      </c>
      <c r="K88" s="4">
        <v>16</v>
      </c>
    </row>
    <row r="89" spans="1:11" ht="12.75">
      <c r="A89" s="22">
        <v>17</v>
      </c>
      <c r="B89" s="22">
        <v>41</v>
      </c>
      <c r="C89" s="78" t="s">
        <v>291</v>
      </c>
      <c r="D89" s="22" t="s">
        <v>83</v>
      </c>
      <c r="E89" s="25" t="s">
        <v>32</v>
      </c>
      <c r="F89" s="27">
        <v>230</v>
      </c>
      <c r="G89" s="27">
        <v>0</v>
      </c>
      <c r="H89" s="27">
        <v>0</v>
      </c>
      <c r="I89" s="27">
        <f>IF(F89&gt;G89,IF(F89&gt;H89,F89,H89),IF(G89&gt;H89,G89,H89))</f>
        <v>230</v>
      </c>
      <c r="J89" s="4">
        <v>17</v>
      </c>
      <c r="K89" s="4">
        <v>17</v>
      </c>
    </row>
    <row r="90" spans="1:11" ht="12.75">
      <c r="A90" s="22">
        <v>18</v>
      </c>
      <c r="B90" s="22">
        <v>18</v>
      </c>
      <c r="C90" s="25" t="s">
        <v>272</v>
      </c>
      <c r="D90" s="22" t="s">
        <v>91</v>
      </c>
      <c r="E90" s="25" t="s">
        <v>33</v>
      </c>
      <c r="F90" s="27">
        <v>3</v>
      </c>
      <c r="G90" s="27">
        <v>230</v>
      </c>
      <c r="H90" s="27">
        <v>0</v>
      </c>
      <c r="I90" s="27">
        <f>IF(F90&gt;G90,IF(F90&gt;H90,F90,H90),IF(G90&gt;H90,G90,H90))</f>
        <v>230</v>
      </c>
      <c r="J90" s="4">
        <v>18</v>
      </c>
      <c r="K90" s="4">
        <v>18</v>
      </c>
    </row>
    <row r="91" spans="1:11" ht="12.75">
      <c r="A91" s="22">
        <v>19</v>
      </c>
      <c r="B91" s="104">
        <v>36</v>
      </c>
      <c r="C91" s="66" t="s">
        <v>287</v>
      </c>
      <c r="D91" s="104" t="s">
        <v>86</v>
      </c>
      <c r="E91" s="28" t="s">
        <v>89</v>
      </c>
      <c r="F91" s="27">
        <v>200</v>
      </c>
      <c r="G91" s="27">
        <v>0</v>
      </c>
      <c r="H91" s="27">
        <v>220</v>
      </c>
      <c r="I91" s="27">
        <f>IF(F91&gt;G91,IF(F91&gt;H91,F91,H91),IF(G91&gt;H91,G91,H91))</f>
        <v>220</v>
      </c>
      <c r="J91" s="4">
        <v>19</v>
      </c>
      <c r="K91" s="4">
        <v>19</v>
      </c>
    </row>
    <row r="92" spans="1:11" ht="12.75">
      <c r="A92" s="22">
        <v>20</v>
      </c>
      <c r="B92" s="22">
        <v>42</v>
      </c>
      <c r="C92" s="25" t="s">
        <v>292</v>
      </c>
      <c r="D92" s="26" t="s">
        <v>86</v>
      </c>
      <c r="E92" s="25" t="s">
        <v>84</v>
      </c>
      <c r="F92" s="27">
        <v>160</v>
      </c>
      <c r="G92" s="27">
        <v>210</v>
      </c>
      <c r="H92" s="27">
        <v>85</v>
      </c>
      <c r="I92" s="27">
        <f>IF(F92&gt;G92,IF(F92&gt;H92,F92,H92),IF(G92&gt;H92,G92,H92))</f>
        <v>210</v>
      </c>
      <c r="J92" s="4">
        <v>20</v>
      </c>
      <c r="K92" s="4">
        <v>20</v>
      </c>
    </row>
    <row r="93" spans="1:11" ht="12.75">
      <c r="A93" s="22">
        <v>21</v>
      </c>
      <c r="B93" s="22">
        <v>24</v>
      </c>
      <c r="C93" s="25" t="s">
        <v>276</v>
      </c>
      <c r="D93" s="26" t="s">
        <v>91</v>
      </c>
      <c r="E93" s="25" t="s">
        <v>85</v>
      </c>
      <c r="F93" s="27">
        <v>113</v>
      </c>
      <c r="G93" s="27">
        <v>204</v>
      </c>
      <c r="H93" s="27">
        <v>151</v>
      </c>
      <c r="I93" s="27">
        <f>IF(F93&gt;G93,IF(F93&gt;H93,F93,H93),IF(G93&gt;H93,G93,H93))</f>
        <v>204</v>
      </c>
      <c r="J93" s="4">
        <v>21</v>
      </c>
      <c r="K93" s="4">
        <v>21</v>
      </c>
    </row>
    <row r="94" spans="1:11" ht="12.75">
      <c r="A94" s="22">
        <v>22</v>
      </c>
      <c r="B94" s="22">
        <v>2</v>
      </c>
      <c r="C94" s="25" t="s">
        <v>259</v>
      </c>
      <c r="D94" s="22" t="s">
        <v>91</v>
      </c>
      <c r="E94" s="25" t="s">
        <v>85</v>
      </c>
      <c r="F94" s="27">
        <v>200</v>
      </c>
      <c r="G94" s="27">
        <v>0</v>
      </c>
      <c r="H94" s="27">
        <v>0</v>
      </c>
      <c r="I94" s="27">
        <f>IF(F94&gt;G94,IF(F94&gt;H94,F94,H94),IF(G94&gt;H94,G94,H94))</f>
        <v>200</v>
      </c>
      <c r="J94" s="4">
        <v>22</v>
      </c>
      <c r="K94" s="4">
        <v>22</v>
      </c>
    </row>
    <row r="95" spans="1:11" ht="12.75">
      <c r="A95" s="22">
        <v>23</v>
      </c>
      <c r="B95" s="22">
        <v>3</v>
      </c>
      <c r="C95" s="28" t="s">
        <v>260</v>
      </c>
      <c r="D95" s="26" t="s">
        <v>86</v>
      </c>
      <c r="E95" s="25" t="s">
        <v>90</v>
      </c>
      <c r="F95" s="27">
        <v>190</v>
      </c>
      <c r="G95" s="27">
        <v>0</v>
      </c>
      <c r="H95" s="27">
        <v>151</v>
      </c>
      <c r="I95" s="27">
        <f>IF(F95&gt;G95,IF(F95&gt;H95,F95,H95),IF(G95&gt;H95,G95,H95))</f>
        <v>190</v>
      </c>
      <c r="J95" s="4">
        <v>23</v>
      </c>
      <c r="K95" s="4">
        <v>23</v>
      </c>
    </row>
    <row r="96" spans="1:11" ht="12.75">
      <c r="A96" s="22">
        <v>24</v>
      </c>
      <c r="B96" s="22">
        <v>11</v>
      </c>
      <c r="C96" s="25" t="s">
        <v>266</v>
      </c>
      <c r="D96" s="22" t="s">
        <v>91</v>
      </c>
      <c r="E96" s="25" t="s">
        <v>84</v>
      </c>
      <c r="F96" s="27">
        <v>81</v>
      </c>
      <c r="G96" s="27">
        <v>160</v>
      </c>
      <c r="H96" s="27">
        <v>100</v>
      </c>
      <c r="I96" s="27">
        <f>IF(F96&gt;G96,IF(F96&gt;H96,F96,H96),IF(G96&gt;H96,G96,H96))</f>
        <v>160</v>
      </c>
      <c r="J96" s="4">
        <v>24</v>
      </c>
      <c r="K96" s="4">
        <v>24</v>
      </c>
    </row>
    <row r="97" spans="1:11" ht="12.75">
      <c r="A97" s="22">
        <v>25</v>
      </c>
      <c r="B97" s="22">
        <v>38</v>
      </c>
      <c r="C97" s="25" t="s">
        <v>289</v>
      </c>
      <c r="D97" s="26" t="s">
        <v>91</v>
      </c>
      <c r="E97" s="25" t="s">
        <v>128</v>
      </c>
      <c r="F97" s="27">
        <v>30</v>
      </c>
      <c r="G97" s="27">
        <v>146</v>
      </c>
      <c r="H97" s="27">
        <v>160</v>
      </c>
      <c r="I97" s="27">
        <f>IF(F97&gt;G97,IF(F97&gt;H97,F97,H97),IF(G97&gt;H97,G97,H97))</f>
        <v>160</v>
      </c>
      <c r="J97" s="4">
        <v>25</v>
      </c>
      <c r="K97" s="4">
        <v>25</v>
      </c>
    </row>
    <row r="98" spans="1:11" ht="12.75">
      <c r="A98" s="22">
        <v>26</v>
      </c>
      <c r="B98" s="22">
        <v>17</v>
      </c>
      <c r="C98" s="25" t="s">
        <v>271</v>
      </c>
      <c r="D98" s="26" t="s">
        <v>91</v>
      </c>
      <c r="E98" s="25" t="s">
        <v>90</v>
      </c>
      <c r="F98" s="27">
        <v>83</v>
      </c>
      <c r="G98" s="27">
        <v>157</v>
      </c>
      <c r="H98" s="27">
        <v>120</v>
      </c>
      <c r="I98" s="27">
        <f>IF(F98&gt;G98,IF(F98&gt;H98,F98,H98),IF(G98&gt;H98,G98,H98))</f>
        <v>157</v>
      </c>
      <c r="J98" s="4">
        <v>26</v>
      </c>
      <c r="K98" s="4">
        <v>26</v>
      </c>
    </row>
    <row r="99" spans="1:11" ht="12.75">
      <c r="A99" s="22">
        <v>27</v>
      </c>
      <c r="B99" s="22">
        <v>34</v>
      </c>
      <c r="C99" s="25" t="s">
        <v>285</v>
      </c>
      <c r="D99" s="22" t="s">
        <v>91</v>
      </c>
      <c r="E99" s="25" t="s">
        <v>128</v>
      </c>
      <c r="F99" s="27">
        <v>20</v>
      </c>
      <c r="G99" s="27">
        <v>157</v>
      </c>
      <c r="H99" s="27">
        <v>5</v>
      </c>
      <c r="I99" s="27">
        <f>IF(F99&gt;G99,IF(F99&gt;H99,F99,H99),IF(G99&gt;H99,G99,H99))</f>
        <v>157</v>
      </c>
      <c r="J99" s="4">
        <v>27</v>
      </c>
      <c r="K99" s="4">
        <v>27</v>
      </c>
    </row>
    <row r="100" spans="1:11" ht="12.75">
      <c r="A100" s="22">
        <v>28</v>
      </c>
      <c r="B100" s="22">
        <v>33</v>
      </c>
      <c r="C100" s="25" t="s">
        <v>284</v>
      </c>
      <c r="D100" s="22" t="s">
        <v>86</v>
      </c>
      <c r="E100" s="25" t="s">
        <v>84</v>
      </c>
      <c r="F100" s="27">
        <v>151</v>
      </c>
      <c r="G100" s="27">
        <v>0</v>
      </c>
      <c r="H100" s="27">
        <v>130</v>
      </c>
      <c r="I100" s="27">
        <f>IF(F100&gt;G100,IF(F100&gt;H100,F100,H100),IF(G100&gt;H100,G100,H100))</f>
        <v>151</v>
      </c>
      <c r="J100" s="4">
        <v>28</v>
      </c>
      <c r="K100" s="4">
        <v>28</v>
      </c>
    </row>
    <row r="101" spans="1:11" ht="12.75">
      <c r="A101" s="22">
        <v>29</v>
      </c>
      <c r="B101" s="22">
        <v>27</v>
      </c>
      <c r="C101" s="25" t="s">
        <v>278</v>
      </c>
      <c r="D101" s="22" t="s">
        <v>91</v>
      </c>
      <c r="E101" s="25" t="s">
        <v>128</v>
      </c>
      <c r="F101" s="27">
        <v>50</v>
      </c>
      <c r="G101" s="27">
        <v>130</v>
      </c>
      <c r="H101" s="27">
        <v>13</v>
      </c>
      <c r="I101" s="27">
        <f>IF(F101&gt;G101,IF(F101&gt;H101,F101,H101),IF(G101&gt;H101,G101,H101))</f>
        <v>130</v>
      </c>
      <c r="J101" s="4">
        <v>29</v>
      </c>
      <c r="K101" s="4">
        <v>29</v>
      </c>
    </row>
    <row r="102" spans="1:11" ht="12.75">
      <c r="A102" s="22">
        <v>30</v>
      </c>
      <c r="B102" s="22">
        <v>14</v>
      </c>
      <c r="C102" s="25" t="s">
        <v>401</v>
      </c>
      <c r="D102" s="26" t="s">
        <v>91</v>
      </c>
      <c r="E102" s="25" t="s">
        <v>87</v>
      </c>
      <c r="F102" s="27">
        <v>120</v>
      </c>
      <c r="G102" s="27">
        <v>40</v>
      </c>
      <c r="H102" s="27">
        <v>70</v>
      </c>
      <c r="I102" s="27">
        <f>IF(F102&gt;G102,IF(F102&gt;H102,F102,H102),IF(G102&gt;H102,G102,H102))</f>
        <v>120</v>
      </c>
      <c r="J102" s="4">
        <v>30</v>
      </c>
      <c r="K102" s="4">
        <v>30</v>
      </c>
    </row>
    <row r="103" spans="1:11" ht="12.75">
      <c r="A103" s="22">
        <v>31</v>
      </c>
      <c r="B103" s="22">
        <v>20</v>
      </c>
      <c r="C103" s="25" t="s">
        <v>274</v>
      </c>
      <c r="D103" s="22" t="s">
        <v>86</v>
      </c>
      <c r="E103" s="25" t="s">
        <v>84</v>
      </c>
      <c r="F103" s="27">
        <v>120</v>
      </c>
      <c r="G103" s="27">
        <v>0</v>
      </c>
      <c r="H103" s="27">
        <v>0</v>
      </c>
      <c r="I103" s="27">
        <f>IF(F103&gt;G103,IF(F103&gt;H103,F103,H103),IF(G103&gt;H103,G103,H103))</f>
        <v>120</v>
      </c>
      <c r="J103" s="4">
        <v>31</v>
      </c>
      <c r="K103" s="4">
        <v>31</v>
      </c>
    </row>
    <row r="104" spans="1:11" ht="12.75">
      <c r="A104" s="22">
        <v>32</v>
      </c>
      <c r="B104" s="22">
        <v>26</v>
      </c>
      <c r="C104" s="25" t="s">
        <v>172</v>
      </c>
      <c r="D104" s="26" t="s">
        <v>91</v>
      </c>
      <c r="E104" s="25" t="s">
        <v>87</v>
      </c>
      <c r="F104" s="27">
        <v>60</v>
      </c>
      <c r="G104" s="27">
        <v>96</v>
      </c>
      <c r="H104" s="27">
        <v>113</v>
      </c>
      <c r="I104" s="27">
        <f>IF(F104&gt;G104,IF(F104&gt;H104,F104,H104),IF(G104&gt;H104,G104,H104))</f>
        <v>113</v>
      </c>
      <c r="J104" s="4">
        <v>32</v>
      </c>
      <c r="K104" s="4">
        <v>32</v>
      </c>
    </row>
    <row r="105" spans="1:11" ht="12.75">
      <c r="A105" s="22">
        <v>33</v>
      </c>
      <c r="B105" s="22">
        <v>30</v>
      </c>
      <c r="C105" s="25" t="s">
        <v>281</v>
      </c>
      <c r="D105" s="22" t="s">
        <v>91</v>
      </c>
      <c r="E105" s="25" t="s">
        <v>87</v>
      </c>
      <c r="F105" s="27">
        <v>100</v>
      </c>
      <c r="G105" s="27">
        <v>90</v>
      </c>
      <c r="H105" s="27">
        <v>100</v>
      </c>
      <c r="I105" s="27">
        <f>IF(F105&gt;G105,IF(F105&gt;H105,F105,H105),IF(G105&gt;H105,G105,H105))</f>
        <v>100</v>
      </c>
      <c r="J105" s="4">
        <v>33</v>
      </c>
      <c r="K105" s="4">
        <v>33</v>
      </c>
    </row>
    <row r="106" spans="1:11" ht="12.75">
      <c r="A106" s="22">
        <v>34</v>
      </c>
      <c r="B106" s="22">
        <v>32</v>
      </c>
      <c r="C106" s="25" t="s">
        <v>283</v>
      </c>
      <c r="D106" s="22" t="s">
        <v>174</v>
      </c>
      <c r="E106" s="25" t="s">
        <v>253</v>
      </c>
      <c r="F106" s="27">
        <v>50</v>
      </c>
      <c r="G106" s="27">
        <v>100</v>
      </c>
      <c r="H106" s="27">
        <v>70</v>
      </c>
      <c r="I106" s="27">
        <f>IF(F106&gt;G106,IF(F106&gt;H106,F106,H106),IF(G106&gt;H106,G106,H106))</f>
        <v>100</v>
      </c>
      <c r="J106" s="4">
        <v>34</v>
      </c>
      <c r="K106" s="4">
        <v>34</v>
      </c>
    </row>
    <row r="107" spans="1:11" ht="12.75">
      <c r="A107" s="22">
        <v>35</v>
      </c>
      <c r="B107" s="112">
        <v>23</v>
      </c>
      <c r="C107" s="31" t="s">
        <v>275</v>
      </c>
      <c r="D107" s="138" t="s">
        <v>91</v>
      </c>
      <c r="E107" s="31" t="s">
        <v>87</v>
      </c>
      <c r="F107" s="27">
        <v>78</v>
      </c>
      <c r="G107" s="27">
        <v>60</v>
      </c>
      <c r="H107" s="27">
        <v>57</v>
      </c>
      <c r="I107" s="27">
        <f>IF(F107&gt;G107,IF(F107&gt;H107,F107,H107),IF(G107&gt;H107,G107,H107))</f>
        <v>78</v>
      </c>
      <c r="J107" s="4">
        <v>35</v>
      </c>
      <c r="K107" s="4">
        <v>35</v>
      </c>
    </row>
    <row r="108" spans="1:11" ht="12.75">
      <c r="A108" s="22">
        <v>36</v>
      </c>
      <c r="B108" s="22">
        <v>5</v>
      </c>
      <c r="C108" s="25" t="s">
        <v>261</v>
      </c>
      <c r="D108" s="22" t="s">
        <v>91</v>
      </c>
      <c r="E108" s="25" t="s">
        <v>84</v>
      </c>
      <c r="F108" s="27">
        <v>70</v>
      </c>
      <c r="G108" s="27">
        <v>0</v>
      </c>
      <c r="H108" s="27">
        <v>0</v>
      </c>
      <c r="I108" s="27">
        <f>IF(F108&gt;G108,IF(F108&gt;H108,F108,H108),IF(G108&gt;H108,G108,H108))</f>
        <v>70</v>
      </c>
      <c r="J108" s="4">
        <v>36</v>
      </c>
      <c r="K108" s="4">
        <v>36</v>
      </c>
    </row>
    <row r="109" spans="1:11" ht="12.75">
      <c r="A109" s="22">
        <v>37</v>
      </c>
      <c r="B109" s="22">
        <v>37</v>
      </c>
      <c r="C109" s="25" t="s">
        <v>288</v>
      </c>
      <c r="D109" s="22" t="s">
        <v>174</v>
      </c>
      <c r="E109" s="25" t="s">
        <v>254</v>
      </c>
      <c r="F109" s="27">
        <v>50</v>
      </c>
      <c r="G109" s="27">
        <v>70</v>
      </c>
      <c r="H109" s="27">
        <v>60</v>
      </c>
      <c r="I109" s="27">
        <f>IF(F109&gt;G109,IF(F109&gt;H109,F109,H109),IF(G109&gt;H109,G109,H109))</f>
        <v>70</v>
      </c>
      <c r="J109" s="4">
        <v>37</v>
      </c>
      <c r="K109" s="4">
        <v>37</v>
      </c>
    </row>
    <row r="110" spans="1:11" ht="12.75">
      <c r="A110" s="22">
        <v>38</v>
      </c>
      <c r="B110" s="22">
        <v>43</v>
      </c>
      <c r="C110" s="25" t="s">
        <v>293</v>
      </c>
      <c r="D110" s="22" t="s">
        <v>91</v>
      </c>
      <c r="E110" s="25" t="s">
        <v>87</v>
      </c>
      <c r="F110" s="27">
        <v>40</v>
      </c>
      <c r="G110" s="27">
        <v>33</v>
      </c>
      <c r="H110" s="27">
        <v>61</v>
      </c>
      <c r="I110" s="27">
        <f>IF(F110&gt;G110,IF(F110&gt;H110,F110,H110),IF(G110&gt;H110,G110,H110))</f>
        <v>61</v>
      </c>
      <c r="J110" s="4">
        <v>38</v>
      </c>
      <c r="K110" s="4">
        <v>38</v>
      </c>
    </row>
    <row r="111" spans="1:11" ht="12.75">
      <c r="A111" s="22">
        <v>39</v>
      </c>
      <c r="B111" s="22">
        <v>29</v>
      </c>
      <c r="C111" s="114" t="s">
        <v>280</v>
      </c>
      <c r="D111" s="22" t="s">
        <v>174</v>
      </c>
      <c r="E111" s="25" t="s">
        <v>254</v>
      </c>
      <c r="F111" s="27">
        <v>60</v>
      </c>
      <c r="G111" s="27">
        <v>40</v>
      </c>
      <c r="H111" s="27">
        <v>50</v>
      </c>
      <c r="I111" s="27">
        <f>IF(F111&gt;G111,IF(F111&gt;H111,F111,H111),IF(G111&gt;H111,G111,H111))</f>
        <v>60</v>
      </c>
      <c r="J111" s="4">
        <v>39</v>
      </c>
      <c r="K111" s="4">
        <v>39</v>
      </c>
    </row>
    <row r="112" spans="1:11" ht="12.75">
      <c r="A112" s="22">
        <v>40</v>
      </c>
      <c r="B112" s="22">
        <v>8</v>
      </c>
      <c r="C112" s="25" t="s">
        <v>263</v>
      </c>
      <c r="D112" s="22" t="s">
        <v>91</v>
      </c>
      <c r="E112" s="25" t="s">
        <v>87</v>
      </c>
      <c r="F112" s="27">
        <v>50</v>
      </c>
      <c r="G112" s="27">
        <v>46</v>
      </c>
      <c r="H112" s="27">
        <v>43</v>
      </c>
      <c r="I112" s="27">
        <f>IF(F112&gt;G112,IF(F112&gt;H112,F112,H112),IF(G112&gt;H112,G112,H112))</f>
        <v>50</v>
      </c>
      <c r="J112" s="4">
        <v>40</v>
      </c>
      <c r="K112" s="4">
        <v>40</v>
      </c>
    </row>
    <row r="113" spans="1:11" ht="12.75">
      <c r="A113" s="22">
        <v>41</v>
      </c>
      <c r="B113" s="22">
        <v>39</v>
      </c>
      <c r="C113" s="25" t="s">
        <v>290</v>
      </c>
      <c r="D113" s="22" t="s">
        <v>174</v>
      </c>
      <c r="E113" s="25" t="s">
        <v>254</v>
      </c>
      <c r="F113" s="27">
        <v>12</v>
      </c>
      <c r="G113" s="27">
        <v>46</v>
      </c>
      <c r="H113" s="27">
        <v>1</v>
      </c>
      <c r="I113" s="27">
        <f>IF(F113&gt;G113,IF(F113&gt;H113,F113,H113),IF(G113&gt;H113,G113,H113))</f>
        <v>46</v>
      </c>
      <c r="J113" s="4">
        <v>41</v>
      </c>
      <c r="K113" s="4">
        <v>41</v>
      </c>
    </row>
    <row r="114" spans="1:11" ht="12.75">
      <c r="A114" s="22">
        <v>42</v>
      </c>
      <c r="B114" s="79">
        <v>35</v>
      </c>
      <c r="C114" s="80" t="s">
        <v>286</v>
      </c>
      <c r="D114" s="79" t="s">
        <v>174</v>
      </c>
      <c r="E114" s="80" t="s">
        <v>254</v>
      </c>
      <c r="F114" s="27">
        <v>17</v>
      </c>
      <c r="G114" s="27">
        <v>10</v>
      </c>
      <c r="H114" s="27">
        <v>0</v>
      </c>
      <c r="I114" s="27">
        <f>IF(F114&gt;G114,IF(F114&gt;H114,F114,H114),IF(G114&gt;H114,G114,H114))</f>
        <v>17</v>
      </c>
      <c r="J114" s="4">
        <v>42</v>
      </c>
      <c r="K114" s="4">
        <v>42</v>
      </c>
    </row>
    <row r="115" spans="1:11" ht="12.75">
      <c r="A115" s="22">
        <v>43</v>
      </c>
      <c r="B115" s="97">
        <v>16</v>
      </c>
      <c r="C115" s="114" t="s">
        <v>270</v>
      </c>
      <c r="D115" s="97" t="s">
        <v>174</v>
      </c>
      <c r="E115" s="114" t="s">
        <v>254</v>
      </c>
      <c r="F115" s="27">
        <v>9</v>
      </c>
      <c r="G115" s="27">
        <v>10</v>
      </c>
      <c r="H115" s="27">
        <v>0</v>
      </c>
      <c r="I115" s="27">
        <f>IF(F115&gt;G115,IF(F115&gt;H115,F115,H115),IF(G115&gt;H115,G115,H115))</f>
        <v>10</v>
      </c>
      <c r="J115" s="4">
        <v>43</v>
      </c>
      <c r="K115" s="4">
        <v>43</v>
      </c>
    </row>
    <row r="116" spans="1:11" ht="12.75">
      <c r="A116" s="22">
        <v>44</v>
      </c>
      <c r="B116" s="129" t="s">
        <v>294</v>
      </c>
      <c r="C116" s="82" t="s">
        <v>295</v>
      </c>
      <c r="D116" s="83" t="s">
        <v>91</v>
      </c>
      <c r="E116" s="128" t="s">
        <v>85</v>
      </c>
      <c r="F116" s="27">
        <v>103</v>
      </c>
      <c r="G116" s="27">
        <v>120</v>
      </c>
      <c r="H116" s="27">
        <v>0</v>
      </c>
      <c r="I116" s="27">
        <f>IF(F116&gt;G116,IF(F116&gt;H116,F116,H116),IF(G116&gt;H116,G116,H116))</f>
        <v>120</v>
      </c>
      <c r="J116" s="4"/>
      <c r="K116" s="4"/>
    </row>
    <row r="118" spans="3:7" ht="12.75">
      <c r="C118" t="s">
        <v>54</v>
      </c>
      <c r="G118" t="s">
        <v>235</v>
      </c>
    </row>
    <row r="119" spans="3:7" ht="12.75">
      <c r="C119" t="s">
        <v>60</v>
      </c>
      <c r="G119" t="s">
        <v>251</v>
      </c>
    </row>
    <row r="120" spans="3:7" ht="12.75">
      <c r="C120" t="s">
        <v>58</v>
      </c>
      <c r="G120" t="s">
        <v>59</v>
      </c>
    </row>
    <row r="121" spans="3:7" ht="12.75">
      <c r="C121" t="s">
        <v>250</v>
      </c>
      <c r="G121" t="s">
        <v>61</v>
      </c>
    </row>
    <row r="122" spans="3:7" ht="12.75">
      <c r="C122" t="s">
        <v>139</v>
      </c>
      <c r="G122" t="s">
        <v>384</v>
      </c>
    </row>
    <row r="123" spans="3:7" ht="12.75">
      <c r="C123" t="s">
        <v>60</v>
      </c>
      <c r="G123" t="s">
        <v>385</v>
      </c>
    </row>
    <row r="124" spans="3:7" ht="12.75">
      <c r="C124" t="s">
        <v>62</v>
      </c>
      <c r="G124" t="s">
        <v>55</v>
      </c>
    </row>
    <row r="125" spans="3:7" ht="12.75">
      <c r="C125" t="s">
        <v>250</v>
      </c>
      <c r="G125" t="s">
        <v>57</v>
      </c>
    </row>
    <row r="128" spans="1:13" ht="14.25" customHeight="1">
      <c r="A128" s="141" t="s">
        <v>380</v>
      </c>
      <c r="B128" s="155"/>
      <c r="C128" s="155"/>
      <c r="D128" s="155"/>
      <c r="E128" s="155"/>
      <c r="F128" s="155"/>
      <c r="G128" s="155"/>
      <c r="H128" s="155"/>
      <c r="I128" s="155"/>
      <c r="J128" s="155"/>
      <c r="K128" s="155"/>
      <c r="L128" s="14"/>
      <c r="M128" s="12"/>
    </row>
    <row r="129" spans="1:12" ht="12.75">
      <c r="A129" s="168" t="s">
        <v>43</v>
      </c>
      <c r="B129" s="169"/>
      <c r="C129" s="169"/>
      <c r="D129" s="169"/>
      <c r="E129" s="169"/>
      <c r="F129" s="169"/>
      <c r="G129" s="169"/>
      <c r="H129" s="169"/>
      <c r="I129" s="169"/>
      <c r="J129" s="169"/>
      <c r="K129" s="169"/>
      <c r="L129" s="14"/>
    </row>
    <row r="130" spans="1:12" ht="12.75">
      <c r="A130" s="141" t="s">
        <v>44</v>
      </c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"/>
    </row>
    <row r="131" spans="1:12" ht="12.75">
      <c r="A131" s="169" t="s">
        <v>231</v>
      </c>
      <c r="B131" s="169"/>
      <c r="C131" s="169"/>
      <c r="D131" s="169"/>
      <c r="E131" s="169"/>
      <c r="F131" s="169"/>
      <c r="G131" s="169"/>
      <c r="H131" s="169"/>
      <c r="I131" s="169"/>
      <c r="J131" s="169"/>
      <c r="K131" s="169"/>
      <c r="L131" s="14"/>
    </row>
    <row r="132" spans="1:7" ht="12.75">
      <c r="A132" s="2" t="s">
        <v>101</v>
      </c>
      <c r="D132" s="152" t="s">
        <v>233</v>
      </c>
      <c r="E132" s="152"/>
      <c r="F132" s="152"/>
      <c r="G132" s="152"/>
    </row>
    <row r="133" spans="1:9" ht="12.75">
      <c r="A133" s="2" t="s">
        <v>381</v>
      </c>
      <c r="D133" s="2"/>
      <c r="E133" s="2"/>
      <c r="F133" s="2"/>
      <c r="G133" s="2"/>
      <c r="I133" t="s">
        <v>409</v>
      </c>
    </row>
    <row r="134" spans="1:11" ht="13.5" customHeight="1">
      <c r="A134" s="150" t="s">
        <v>70</v>
      </c>
      <c r="B134" s="150" t="s">
        <v>71</v>
      </c>
      <c r="C134" s="143" t="s">
        <v>72</v>
      </c>
      <c r="D134" s="143" t="s">
        <v>104</v>
      </c>
      <c r="E134" s="143" t="s">
        <v>46</v>
      </c>
      <c r="F134" s="158" t="s">
        <v>105</v>
      </c>
      <c r="G134" s="158"/>
      <c r="H134" s="158"/>
      <c r="I134" s="158"/>
      <c r="J134" s="143" t="s">
        <v>50</v>
      </c>
      <c r="K134" s="143" t="s">
        <v>79</v>
      </c>
    </row>
    <row r="135" spans="1:12" ht="12.75">
      <c r="A135" s="150"/>
      <c r="B135" s="150"/>
      <c r="C135" s="150"/>
      <c r="D135" s="150"/>
      <c r="E135" s="150"/>
      <c r="F135" s="16">
        <v>1</v>
      </c>
      <c r="G135" s="16">
        <v>2</v>
      </c>
      <c r="H135" s="16">
        <v>3</v>
      </c>
      <c r="I135" s="7" t="s">
        <v>107</v>
      </c>
      <c r="J135" s="143"/>
      <c r="K135" s="143"/>
      <c r="L135" s="38"/>
    </row>
    <row r="136" spans="1:11" ht="12.75">
      <c r="A136" s="4">
        <v>1</v>
      </c>
      <c r="B136" s="4">
        <v>140</v>
      </c>
      <c r="C136" s="65" t="s">
        <v>368</v>
      </c>
      <c r="D136" s="22" t="s">
        <v>83</v>
      </c>
      <c r="E136" s="65" t="s">
        <v>33</v>
      </c>
      <c r="F136" s="27">
        <v>520</v>
      </c>
      <c r="G136" s="27">
        <v>0</v>
      </c>
      <c r="H136" s="27">
        <v>0</v>
      </c>
      <c r="I136" s="27">
        <f>IF(F136&gt;G136,IF(F136&gt;H136,F136,H136),IF(G136&gt;H136,G136,H136))</f>
        <v>520</v>
      </c>
      <c r="J136" s="4">
        <v>1</v>
      </c>
      <c r="K136" s="4">
        <v>1</v>
      </c>
    </row>
    <row r="137" spans="1:11" ht="12.75">
      <c r="A137" s="4">
        <v>2</v>
      </c>
      <c r="B137" s="4">
        <v>147</v>
      </c>
      <c r="C137" s="65" t="s">
        <v>93</v>
      </c>
      <c r="D137" s="22" t="s">
        <v>83</v>
      </c>
      <c r="E137" s="65" t="s">
        <v>85</v>
      </c>
      <c r="F137" s="27">
        <v>360</v>
      </c>
      <c r="G137" s="27">
        <v>0</v>
      </c>
      <c r="H137" s="27">
        <v>120</v>
      </c>
      <c r="I137" s="27">
        <f>IF(F137&gt;G137,IF(F137&gt;H137,F137,H137),IF(G137&gt;H137,G137,H137))</f>
        <v>360</v>
      </c>
      <c r="J137" s="4">
        <v>2</v>
      </c>
      <c r="K137" s="4">
        <v>2</v>
      </c>
    </row>
    <row r="138" spans="1:11" ht="12.75">
      <c r="A138" s="4">
        <v>3</v>
      </c>
      <c r="B138" s="4">
        <v>148</v>
      </c>
      <c r="C138" s="65" t="s">
        <v>206</v>
      </c>
      <c r="D138" s="22" t="s">
        <v>86</v>
      </c>
      <c r="E138" s="65" t="s">
        <v>32</v>
      </c>
      <c r="F138" s="27">
        <v>320</v>
      </c>
      <c r="G138" s="27">
        <v>0</v>
      </c>
      <c r="H138" s="27">
        <v>20</v>
      </c>
      <c r="I138" s="27">
        <f>IF(F138&gt;G138,IF(F138&gt;H138,F138,H138),IF(G138&gt;H138,G138,H138))</f>
        <v>320</v>
      </c>
      <c r="J138" s="4">
        <v>3</v>
      </c>
      <c r="K138" s="4">
        <v>3</v>
      </c>
    </row>
    <row r="139" spans="1:11" ht="12.75">
      <c r="A139" s="4">
        <v>4</v>
      </c>
      <c r="B139" s="4">
        <v>132</v>
      </c>
      <c r="C139" s="65" t="s">
        <v>94</v>
      </c>
      <c r="D139" s="22" t="s">
        <v>83</v>
      </c>
      <c r="E139" s="65" t="s">
        <v>85</v>
      </c>
      <c r="F139" s="27">
        <v>300</v>
      </c>
      <c r="G139" s="27">
        <v>0</v>
      </c>
      <c r="H139" s="27">
        <v>0</v>
      </c>
      <c r="I139" s="27">
        <f>IF(F139&gt;G139,IF(F139&gt;H139,F139,H139),IF(G139&gt;H139,G139,H139))</f>
        <v>300</v>
      </c>
      <c r="J139" s="4">
        <v>4</v>
      </c>
      <c r="K139" s="4">
        <v>4</v>
      </c>
    </row>
    <row r="140" spans="1:11" ht="12.75">
      <c r="A140" s="4">
        <v>5</v>
      </c>
      <c r="B140" s="4">
        <v>122</v>
      </c>
      <c r="C140" s="65" t="s">
        <v>96</v>
      </c>
      <c r="D140" s="22" t="s">
        <v>86</v>
      </c>
      <c r="E140" s="65" t="s">
        <v>32</v>
      </c>
      <c r="F140" s="27">
        <v>290</v>
      </c>
      <c r="G140" s="27">
        <v>0</v>
      </c>
      <c r="H140" s="27">
        <v>200</v>
      </c>
      <c r="I140" s="27">
        <f>IF(F140&gt;G140,IF(F140&gt;H140,F140,H140),IF(G140&gt;H140,G140,H140))</f>
        <v>290</v>
      </c>
      <c r="J140" s="4">
        <v>5</v>
      </c>
      <c r="K140" s="4">
        <v>5</v>
      </c>
    </row>
    <row r="141" spans="1:11" ht="12.75">
      <c r="A141" s="4">
        <v>6</v>
      </c>
      <c r="B141" s="4">
        <v>141</v>
      </c>
      <c r="C141" s="65" t="s">
        <v>179</v>
      </c>
      <c r="D141" s="22" t="s">
        <v>86</v>
      </c>
      <c r="E141" s="65" t="s">
        <v>89</v>
      </c>
      <c r="F141" s="27">
        <v>100</v>
      </c>
      <c r="G141" s="27">
        <v>107</v>
      </c>
      <c r="H141" s="27">
        <v>240</v>
      </c>
      <c r="I141" s="27">
        <f>IF(F141&gt;G141,IF(F141&gt;H141,F141,H141),IF(G141&gt;H141,G141,H141))</f>
        <v>240</v>
      </c>
      <c r="J141" s="4">
        <v>6</v>
      </c>
      <c r="K141" s="4">
        <v>6</v>
      </c>
    </row>
    <row r="142" spans="1:11" ht="12.75">
      <c r="A142" s="4">
        <v>7</v>
      </c>
      <c r="B142" s="4">
        <v>123</v>
      </c>
      <c r="C142" s="65" t="s">
        <v>186</v>
      </c>
      <c r="D142" s="22" t="s">
        <v>86</v>
      </c>
      <c r="E142" s="65" t="s">
        <v>85</v>
      </c>
      <c r="F142" s="27">
        <v>220</v>
      </c>
      <c r="G142" s="27">
        <v>0</v>
      </c>
      <c r="H142" s="27">
        <v>160</v>
      </c>
      <c r="I142" s="27">
        <f>IF(F142&gt;G142,IF(F142&gt;H142,F142,H142),IF(G142&gt;H142,G142,H142))</f>
        <v>220</v>
      </c>
      <c r="J142" s="4">
        <v>8</v>
      </c>
      <c r="K142" s="4">
        <v>7</v>
      </c>
    </row>
    <row r="143" spans="1:11" ht="12.75" customHeight="1">
      <c r="A143" s="4">
        <v>8</v>
      </c>
      <c r="B143" s="4">
        <v>145</v>
      </c>
      <c r="C143" s="65" t="s">
        <v>370</v>
      </c>
      <c r="D143" s="22" t="s">
        <v>83</v>
      </c>
      <c r="E143" s="65" t="s">
        <v>85</v>
      </c>
      <c r="F143" s="27">
        <v>220</v>
      </c>
      <c r="G143" s="27">
        <v>0</v>
      </c>
      <c r="H143" s="27">
        <v>180</v>
      </c>
      <c r="I143" s="27">
        <f>IF(F143&gt;G143,IF(F143&gt;H143,F143,H143),IF(G143&gt;H143,G143,H143))</f>
        <v>220</v>
      </c>
      <c r="J143" s="4">
        <v>7</v>
      </c>
      <c r="K143" s="4">
        <v>7</v>
      </c>
    </row>
    <row r="144" spans="1:11" ht="12.75" customHeight="1">
      <c r="A144" s="4">
        <v>9</v>
      </c>
      <c r="B144" s="4">
        <v>142</v>
      </c>
      <c r="C144" s="65" t="s">
        <v>201</v>
      </c>
      <c r="D144" s="22" t="s">
        <v>83</v>
      </c>
      <c r="E144" s="65" t="s">
        <v>128</v>
      </c>
      <c r="F144" s="27">
        <v>170</v>
      </c>
      <c r="G144" s="27">
        <v>0</v>
      </c>
      <c r="H144" s="27">
        <v>203</v>
      </c>
      <c r="I144" s="27">
        <f>IF(F144&gt;G144,IF(F144&gt;H144,F144,H144),IF(G144&gt;H144,G144,H144))</f>
        <v>203</v>
      </c>
      <c r="J144" s="4">
        <v>9</v>
      </c>
      <c r="K144" s="4">
        <v>9</v>
      </c>
    </row>
    <row r="145" spans="1:11" ht="12.75">
      <c r="A145" s="4">
        <v>10</v>
      </c>
      <c r="B145" s="4">
        <v>146</v>
      </c>
      <c r="C145" s="65" t="s">
        <v>197</v>
      </c>
      <c r="D145" s="22" t="s">
        <v>86</v>
      </c>
      <c r="E145" s="65" t="s">
        <v>32</v>
      </c>
      <c r="F145" s="27">
        <v>160</v>
      </c>
      <c r="G145" s="27">
        <v>200</v>
      </c>
      <c r="H145" s="27">
        <v>170</v>
      </c>
      <c r="I145" s="27">
        <f>IF(F145&gt;G145,IF(F145&gt;H145,F145,H145),IF(G145&gt;H145,G145,H145))</f>
        <v>200</v>
      </c>
      <c r="J145" s="4">
        <v>10</v>
      </c>
      <c r="K145" s="4">
        <v>10</v>
      </c>
    </row>
    <row r="146" spans="1:11" ht="12.75">
      <c r="A146" s="4">
        <v>11</v>
      </c>
      <c r="B146" s="4">
        <v>116</v>
      </c>
      <c r="C146" s="65" t="s">
        <v>192</v>
      </c>
      <c r="D146" s="22" t="s">
        <v>86</v>
      </c>
      <c r="E146" s="65" t="s">
        <v>90</v>
      </c>
      <c r="F146" s="27">
        <v>147</v>
      </c>
      <c r="G146" s="27">
        <v>0</v>
      </c>
      <c r="H146" s="27">
        <v>200</v>
      </c>
      <c r="I146" s="27">
        <f>IF(F146&gt;G146,IF(F146&gt;H146,F146,H146),IF(G146&gt;H146,G146,H146))</f>
        <v>200</v>
      </c>
      <c r="J146" s="4">
        <v>11</v>
      </c>
      <c r="K146" s="4">
        <v>11</v>
      </c>
    </row>
    <row r="147" spans="1:11" ht="12.75" customHeight="1">
      <c r="A147" s="4">
        <v>12</v>
      </c>
      <c r="B147" s="4">
        <v>124</v>
      </c>
      <c r="C147" s="65" t="s">
        <v>359</v>
      </c>
      <c r="D147" s="22" t="s">
        <v>86</v>
      </c>
      <c r="E147" s="65" t="s">
        <v>89</v>
      </c>
      <c r="F147" s="27">
        <v>84</v>
      </c>
      <c r="G147" s="27">
        <v>190</v>
      </c>
      <c r="H147" s="27">
        <v>161</v>
      </c>
      <c r="I147" s="27">
        <f>IF(F147&gt;G147,IF(F147&gt;H147,F147,H147),IF(G147&gt;H147,G147,H147))</f>
        <v>190</v>
      </c>
      <c r="J147" s="4">
        <v>12</v>
      </c>
      <c r="K147" s="4">
        <v>12</v>
      </c>
    </row>
    <row r="148" spans="1:11" ht="12.75">
      <c r="A148" s="4">
        <v>13</v>
      </c>
      <c r="B148" s="4">
        <v>126</v>
      </c>
      <c r="C148" s="65" t="s">
        <v>177</v>
      </c>
      <c r="D148" s="22" t="s">
        <v>83</v>
      </c>
      <c r="E148" s="65" t="s">
        <v>33</v>
      </c>
      <c r="F148" s="27">
        <v>150</v>
      </c>
      <c r="G148" s="27">
        <v>120</v>
      </c>
      <c r="H148" s="27">
        <v>172</v>
      </c>
      <c r="I148" s="27">
        <f>IF(F148&gt;G148,IF(F148&gt;H148,F148,H148),IF(G148&gt;H148,G148,H148))</f>
        <v>172</v>
      </c>
      <c r="J148" s="4">
        <v>13</v>
      </c>
      <c r="K148" s="4">
        <v>13</v>
      </c>
    </row>
    <row r="149" spans="1:11" ht="12.75">
      <c r="A149" s="4">
        <v>14</v>
      </c>
      <c r="B149" s="4">
        <v>125</v>
      </c>
      <c r="C149" s="65" t="s">
        <v>413</v>
      </c>
      <c r="D149" s="22" t="s">
        <v>91</v>
      </c>
      <c r="E149" s="65" t="s">
        <v>84</v>
      </c>
      <c r="F149" s="27">
        <v>163</v>
      </c>
      <c r="G149" s="27">
        <v>0</v>
      </c>
      <c r="H149" s="27">
        <v>90</v>
      </c>
      <c r="I149" s="27">
        <f>IF(F149&gt;G149,IF(F149&gt;H149,F149,H149),IF(G149&gt;H149,G149,H149))</f>
        <v>163</v>
      </c>
      <c r="J149" s="4">
        <v>14</v>
      </c>
      <c r="K149" s="4">
        <v>14</v>
      </c>
    </row>
    <row r="150" spans="1:11" ht="12.75">
      <c r="A150" s="4">
        <v>15</v>
      </c>
      <c r="B150" s="4">
        <v>133</v>
      </c>
      <c r="C150" s="65" t="s">
        <v>184</v>
      </c>
      <c r="D150" s="22" t="s">
        <v>86</v>
      </c>
      <c r="E150" s="65" t="s">
        <v>89</v>
      </c>
      <c r="F150" s="27">
        <v>161</v>
      </c>
      <c r="G150" s="27">
        <v>86</v>
      </c>
      <c r="H150" s="27">
        <v>119</v>
      </c>
      <c r="I150" s="27">
        <f>IF(F150&gt;G150,IF(F150&gt;H150,F150,H150),IF(G150&gt;H150,G150,H150))</f>
        <v>161</v>
      </c>
      <c r="J150" s="4">
        <v>15</v>
      </c>
      <c r="K150" s="4">
        <v>15</v>
      </c>
    </row>
    <row r="151" spans="1:11" ht="12.75">
      <c r="A151" s="4">
        <v>16</v>
      </c>
      <c r="B151" s="4">
        <v>144</v>
      </c>
      <c r="C151" s="65" t="s">
        <v>182</v>
      </c>
      <c r="D151" s="22" t="s">
        <v>86</v>
      </c>
      <c r="E151" s="65" t="s">
        <v>32</v>
      </c>
      <c r="F151" s="27">
        <v>130</v>
      </c>
      <c r="G151" s="27">
        <v>0</v>
      </c>
      <c r="H151" s="27">
        <v>153</v>
      </c>
      <c r="I151" s="27">
        <f>IF(F151&gt;G151,IF(F151&gt;H151,F151,H151),IF(G151&gt;H151,G151,H151))</f>
        <v>153</v>
      </c>
      <c r="J151" s="4">
        <v>16</v>
      </c>
      <c r="K151" s="4">
        <v>16</v>
      </c>
    </row>
    <row r="152" spans="1:11" ht="12.75">
      <c r="A152" s="4">
        <v>17</v>
      </c>
      <c r="B152" s="4">
        <v>139</v>
      </c>
      <c r="C152" s="65" t="s">
        <v>181</v>
      </c>
      <c r="D152" s="22" t="s">
        <v>86</v>
      </c>
      <c r="E152" s="65" t="s">
        <v>128</v>
      </c>
      <c r="F152" s="27">
        <v>144</v>
      </c>
      <c r="G152" s="27">
        <v>0</v>
      </c>
      <c r="H152" s="27">
        <v>152</v>
      </c>
      <c r="I152" s="27">
        <f>IF(F152&gt;G152,IF(F152&gt;H152,F152,H152),IF(G152&gt;H152,G152,H152))</f>
        <v>152</v>
      </c>
      <c r="J152" s="4">
        <v>17</v>
      </c>
      <c r="K152" s="4">
        <v>17</v>
      </c>
    </row>
    <row r="153" spans="1:11" ht="12.75">
      <c r="A153" s="4">
        <v>18</v>
      </c>
      <c r="B153" s="4">
        <v>135</v>
      </c>
      <c r="C153" s="65" t="s">
        <v>365</v>
      </c>
      <c r="D153" s="22" t="s">
        <v>91</v>
      </c>
      <c r="E153" s="11" t="s">
        <v>128</v>
      </c>
      <c r="F153" s="27">
        <v>140</v>
      </c>
      <c r="G153" s="27">
        <v>0</v>
      </c>
      <c r="H153" s="27">
        <v>90</v>
      </c>
      <c r="I153" s="27">
        <f>IF(F153&gt;G153,IF(F153&gt;H153,F153,H153),IF(G153&gt;H153,G153,H153))</f>
        <v>140</v>
      </c>
      <c r="J153" s="4">
        <v>18</v>
      </c>
      <c r="K153" s="4">
        <v>18</v>
      </c>
    </row>
    <row r="154" spans="1:11" ht="12.75">
      <c r="A154" s="4">
        <v>19</v>
      </c>
      <c r="B154" s="4">
        <v>121</v>
      </c>
      <c r="C154" s="65" t="s">
        <v>358</v>
      </c>
      <c r="D154" s="22" t="s">
        <v>91</v>
      </c>
      <c r="E154" s="65" t="s">
        <v>87</v>
      </c>
      <c r="F154" s="27">
        <v>117</v>
      </c>
      <c r="G154" s="27">
        <v>140</v>
      </c>
      <c r="H154" s="27">
        <v>28</v>
      </c>
      <c r="I154" s="27">
        <f>IF(F154&gt;G154,IF(F154&gt;H154,F154,H154),IF(G154&gt;H154,G154,H154))</f>
        <v>140</v>
      </c>
      <c r="J154" s="4">
        <v>19</v>
      </c>
      <c r="K154" s="4">
        <v>19</v>
      </c>
    </row>
    <row r="155" spans="1:11" ht="12.75">
      <c r="A155" s="4">
        <v>20</v>
      </c>
      <c r="B155" s="4">
        <v>136</v>
      </c>
      <c r="C155" s="65" t="s">
        <v>366</v>
      </c>
      <c r="D155" s="22" t="s">
        <v>86</v>
      </c>
      <c r="E155" s="11" t="s">
        <v>89</v>
      </c>
      <c r="F155" s="27">
        <v>61</v>
      </c>
      <c r="G155" s="27">
        <v>120</v>
      </c>
      <c r="H155" s="27">
        <v>130</v>
      </c>
      <c r="I155" s="27">
        <f>IF(F155&gt;G155,IF(F155&gt;H155,F155,H155),IF(G155&gt;H155,G155,H155))</f>
        <v>130</v>
      </c>
      <c r="J155" s="4">
        <v>20</v>
      </c>
      <c r="K155" s="4">
        <v>20</v>
      </c>
    </row>
    <row r="156" spans="1:11" ht="12.75">
      <c r="A156" s="4">
        <v>21</v>
      </c>
      <c r="B156" s="4">
        <v>120</v>
      </c>
      <c r="C156" s="65" t="s">
        <v>357</v>
      </c>
      <c r="D156" s="22" t="s">
        <v>86</v>
      </c>
      <c r="E156" s="65" t="s">
        <v>128</v>
      </c>
      <c r="F156" s="27">
        <v>97</v>
      </c>
      <c r="G156" s="27">
        <v>50</v>
      </c>
      <c r="H156" s="27">
        <v>127</v>
      </c>
      <c r="I156" s="27">
        <f>IF(F156&gt;G156,IF(F156&gt;H156,F156,H156),IF(G156&gt;H156,G156,H156))</f>
        <v>127</v>
      </c>
      <c r="J156" s="4">
        <v>21</v>
      </c>
      <c r="K156" s="4">
        <v>21</v>
      </c>
    </row>
    <row r="157" spans="1:11" ht="12.75">
      <c r="A157" s="4">
        <v>22</v>
      </c>
      <c r="B157" s="4">
        <v>119</v>
      </c>
      <c r="C157" s="65" t="s">
        <v>356</v>
      </c>
      <c r="D157" s="22" t="s">
        <v>91</v>
      </c>
      <c r="E157" s="65" t="s">
        <v>90</v>
      </c>
      <c r="F157" s="27">
        <v>81</v>
      </c>
      <c r="G157" s="27">
        <v>117</v>
      </c>
      <c r="H157" s="27">
        <v>34</v>
      </c>
      <c r="I157" s="27">
        <f>IF(F157&gt;G157,IF(F157&gt;H157,F157,H157),IF(G157&gt;H157,G157,H157))</f>
        <v>117</v>
      </c>
      <c r="J157" s="4">
        <v>22</v>
      </c>
      <c r="K157" s="4">
        <v>22</v>
      </c>
    </row>
    <row r="158" spans="1:11" ht="12.75">
      <c r="A158" s="4">
        <v>23</v>
      </c>
      <c r="B158" s="4">
        <v>137</v>
      </c>
      <c r="C158" s="65" t="s">
        <v>367</v>
      </c>
      <c r="D158" s="22" t="s">
        <v>362</v>
      </c>
      <c r="E158" s="65" t="s">
        <v>87</v>
      </c>
      <c r="F158" s="27">
        <v>104</v>
      </c>
      <c r="G158" s="27">
        <v>70</v>
      </c>
      <c r="H158" s="27">
        <v>72</v>
      </c>
      <c r="I158" s="27">
        <f>IF(F158&gt;G158,IF(F158&gt;H158,F158,H158),IF(G158&gt;H158,G158,H158))</f>
        <v>104</v>
      </c>
      <c r="J158" s="4">
        <v>23</v>
      </c>
      <c r="K158" s="4">
        <v>23</v>
      </c>
    </row>
    <row r="159" spans="1:11" ht="12.75">
      <c r="A159" s="4">
        <v>24</v>
      </c>
      <c r="B159" s="4">
        <v>149</v>
      </c>
      <c r="C159" s="65" t="s">
        <v>372</v>
      </c>
      <c r="D159" s="22" t="s">
        <v>362</v>
      </c>
      <c r="E159" s="65" t="s">
        <v>33</v>
      </c>
      <c r="F159" s="27">
        <v>17</v>
      </c>
      <c r="G159" s="27">
        <v>76</v>
      </c>
      <c r="H159" s="27">
        <v>70</v>
      </c>
      <c r="I159" s="27">
        <f>IF(F159&gt;G159,IF(F159&gt;H159,F159,H159),IF(G159&gt;H159,G159,H159))</f>
        <v>76</v>
      </c>
      <c r="J159" s="4">
        <v>24</v>
      </c>
      <c r="K159" s="4">
        <v>24</v>
      </c>
    </row>
    <row r="160" spans="1:11" ht="12.75">
      <c r="A160" s="4">
        <v>25</v>
      </c>
      <c r="B160" s="4">
        <v>143</v>
      </c>
      <c r="C160" s="65" t="s">
        <v>369</v>
      </c>
      <c r="D160" s="22" t="s">
        <v>362</v>
      </c>
      <c r="E160" s="65" t="s">
        <v>87</v>
      </c>
      <c r="F160" s="27">
        <v>61</v>
      </c>
      <c r="G160" s="27">
        <v>50</v>
      </c>
      <c r="H160" s="27">
        <v>70</v>
      </c>
      <c r="I160" s="27">
        <f>IF(F160&gt;G160,IF(F160&gt;H160,F160,H160),IF(G160&gt;H160,G160,H160))</f>
        <v>70</v>
      </c>
      <c r="J160" s="4">
        <v>25</v>
      </c>
      <c r="K160" s="4">
        <v>25</v>
      </c>
    </row>
    <row r="161" spans="1:11" ht="12.75">
      <c r="A161" s="4">
        <v>26</v>
      </c>
      <c r="B161" s="86">
        <v>138</v>
      </c>
      <c r="C161" s="87" t="s">
        <v>97</v>
      </c>
      <c r="D161" s="79" t="s">
        <v>86</v>
      </c>
      <c r="E161" s="87" t="s">
        <v>84</v>
      </c>
      <c r="F161" s="27">
        <v>54</v>
      </c>
      <c r="G161" s="27">
        <v>0</v>
      </c>
      <c r="H161" s="27">
        <v>0</v>
      </c>
      <c r="I161" s="27">
        <f>IF(F161&gt;G161,IF(F161&gt;H161,F161,H161),IF(G161&gt;H161,G161,H161))</f>
        <v>54</v>
      </c>
      <c r="J161" s="4">
        <v>26</v>
      </c>
      <c r="K161" s="4">
        <v>26</v>
      </c>
    </row>
    <row r="162" spans="1:11" ht="12.75">
      <c r="A162" s="4">
        <v>27</v>
      </c>
      <c r="B162" s="75">
        <v>134</v>
      </c>
      <c r="C162" s="82" t="s">
        <v>364</v>
      </c>
      <c r="D162" s="97" t="s">
        <v>86</v>
      </c>
      <c r="E162" s="82" t="s">
        <v>84</v>
      </c>
      <c r="F162" s="27">
        <v>0</v>
      </c>
      <c r="G162" s="27">
        <v>0</v>
      </c>
      <c r="H162" s="27">
        <v>0</v>
      </c>
      <c r="I162" s="27">
        <f>IF(F162&gt;G162,IF(F162&gt;H162,F162,H162),IF(G162&gt;H162,G162,H162))</f>
        <v>0</v>
      </c>
      <c r="J162" s="4">
        <v>27</v>
      </c>
      <c r="K162" s="4">
        <v>37</v>
      </c>
    </row>
    <row r="163" spans="1:11" ht="12.75">
      <c r="A163" s="4">
        <v>28</v>
      </c>
      <c r="B163" s="102" t="s">
        <v>355</v>
      </c>
      <c r="C163" s="103" t="s">
        <v>386</v>
      </c>
      <c r="D163" s="104" t="s">
        <v>86</v>
      </c>
      <c r="E163" s="103" t="s">
        <v>89</v>
      </c>
      <c r="F163" s="27">
        <v>56</v>
      </c>
      <c r="G163" s="27">
        <v>43</v>
      </c>
      <c r="H163" s="27">
        <v>91</v>
      </c>
      <c r="I163" s="27">
        <f>IF(F163&gt;G163,IF(F163&gt;H163,F163,H163),IF(G163&gt;H163,G163,H163))</f>
        <v>91</v>
      </c>
      <c r="J163" s="4"/>
      <c r="K163" s="4"/>
    </row>
    <row r="164" spans="1:11" ht="12.75">
      <c r="A164" s="4">
        <v>29</v>
      </c>
      <c r="B164" s="102" t="s">
        <v>363</v>
      </c>
      <c r="C164" s="103" t="s">
        <v>361</v>
      </c>
      <c r="D164" s="104" t="s">
        <v>362</v>
      </c>
      <c r="E164" s="103" t="s">
        <v>89</v>
      </c>
      <c r="F164" s="27">
        <v>96</v>
      </c>
      <c r="G164" s="27">
        <v>106</v>
      </c>
      <c r="H164" s="27">
        <v>74</v>
      </c>
      <c r="I164" s="27">
        <f>IF(F164&gt;G164,IF(F164&gt;H164,F164,H164),IF(G164&gt;H164,G164,H164))</f>
        <v>106</v>
      </c>
      <c r="J164" s="4"/>
      <c r="K164" s="4"/>
    </row>
    <row r="171" spans="3:7" ht="12.75">
      <c r="C171" t="s">
        <v>54</v>
      </c>
      <c r="G171" t="s">
        <v>235</v>
      </c>
    </row>
    <row r="172" spans="3:7" ht="12.75">
      <c r="C172" t="s">
        <v>60</v>
      </c>
      <c r="G172" t="s">
        <v>251</v>
      </c>
    </row>
    <row r="174" spans="3:7" ht="12.75">
      <c r="C174" t="s">
        <v>58</v>
      </c>
      <c r="G174" t="s">
        <v>59</v>
      </c>
    </row>
    <row r="175" spans="3:7" ht="12.75">
      <c r="C175" t="s">
        <v>250</v>
      </c>
      <c r="G175" t="s">
        <v>61</v>
      </c>
    </row>
    <row r="177" spans="3:7" ht="12.75">
      <c r="C177" t="s">
        <v>139</v>
      </c>
      <c r="G177" t="s">
        <v>384</v>
      </c>
    </row>
    <row r="178" spans="3:7" ht="12.75">
      <c r="C178" t="s">
        <v>60</v>
      </c>
      <c r="G178" t="s">
        <v>385</v>
      </c>
    </row>
    <row r="180" spans="2:7" ht="12.75">
      <c r="B180" s="39"/>
      <c r="C180" t="s">
        <v>62</v>
      </c>
      <c r="G180" t="s">
        <v>55</v>
      </c>
    </row>
    <row r="181" spans="1:7" ht="12.75">
      <c r="A181" s="39"/>
      <c r="C181" t="s">
        <v>250</v>
      </c>
      <c r="G181" t="s">
        <v>57</v>
      </c>
    </row>
    <row r="191" spans="1:13" ht="12.75">
      <c r="A191" s="141" t="s">
        <v>380</v>
      </c>
      <c r="B191" s="141"/>
      <c r="C191" s="141"/>
      <c r="D191" s="141"/>
      <c r="E191" s="141"/>
      <c r="F191" s="141"/>
      <c r="G191" s="141"/>
      <c r="H191" s="141"/>
      <c r="I191" s="141"/>
      <c r="J191" s="141"/>
      <c r="K191" s="141"/>
      <c r="L191" s="14"/>
      <c r="M191" s="12"/>
    </row>
    <row r="192" spans="1:12" ht="12.75">
      <c r="A192" s="141" t="s">
        <v>0</v>
      </c>
      <c r="B192" s="155"/>
      <c r="C192" s="155"/>
      <c r="D192" s="155"/>
      <c r="E192" s="155"/>
      <c r="F192" s="155"/>
      <c r="G192" s="155"/>
      <c r="H192" s="155"/>
      <c r="I192" s="155"/>
      <c r="J192" s="155"/>
      <c r="K192" s="155"/>
      <c r="L192" s="14"/>
    </row>
    <row r="193" spans="1:12" ht="12.75">
      <c r="A193" s="141" t="s">
        <v>242</v>
      </c>
      <c r="B193" s="155"/>
      <c r="C193" s="155"/>
      <c r="D193" s="155"/>
      <c r="E193" s="155"/>
      <c r="F193" s="155"/>
      <c r="G193" s="155"/>
      <c r="H193" s="155"/>
      <c r="I193" s="155"/>
      <c r="J193" s="155"/>
      <c r="K193" s="155"/>
      <c r="L193" s="14"/>
    </row>
    <row r="194" spans="1:12" ht="12.75">
      <c r="A194" s="155" t="s">
        <v>231</v>
      </c>
      <c r="B194" s="155"/>
      <c r="C194" s="155"/>
      <c r="D194" s="155"/>
      <c r="E194" s="155"/>
      <c r="F194" s="155"/>
      <c r="G194" s="155"/>
      <c r="H194" s="155"/>
      <c r="I194" s="155"/>
      <c r="J194" s="155"/>
      <c r="K194" s="155"/>
      <c r="L194" s="14"/>
    </row>
    <row r="195" spans="1:7" ht="12.75">
      <c r="A195" s="2" t="s">
        <v>101</v>
      </c>
      <c r="D195" s="152" t="s">
        <v>196</v>
      </c>
      <c r="E195" s="152"/>
      <c r="F195" s="152"/>
      <c r="G195" s="152"/>
    </row>
    <row r="196" spans="1:9" ht="12.75">
      <c r="A196" s="2" t="s">
        <v>381</v>
      </c>
      <c r="D196" s="2"/>
      <c r="E196" s="2"/>
      <c r="F196" s="2"/>
      <c r="G196" s="2"/>
      <c r="I196" t="s">
        <v>373</v>
      </c>
    </row>
    <row r="197" spans="1:11" ht="13.5" customHeight="1">
      <c r="A197" s="150" t="s">
        <v>70</v>
      </c>
      <c r="B197" s="150" t="s">
        <v>71</v>
      </c>
      <c r="C197" s="143" t="s">
        <v>72</v>
      </c>
      <c r="D197" s="143" t="s">
        <v>104</v>
      </c>
      <c r="E197" s="143" t="s">
        <v>46</v>
      </c>
      <c r="F197" s="158" t="s">
        <v>105</v>
      </c>
      <c r="G197" s="158"/>
      <c r="H197" s="158"/>
      <c r="I197" s="158"/>
      <c r="J197" s="143" t="s">
        <v>50</v>
      </c>
      <c r="K197" s="143" t="s">
        <v>79</v>
      </c>
    </row>
    <row r="198" spans="1:12" ht="12.75">
      <c r="A198" s="150"/>
      <c r="B198" s="150"/>
      <c r="C198" s="150"/>
      <c r="D198" s="150"/>
      <c r="E198" s="150"/>
      <c r="F198" s="16">
        <v>1</v>
      </c>
      <c r="G198" s="16">
        <v>2</v>
      </c>
      <c r="H198" s="16">
        <v>3</v>
      </c>
      <c r="I198" s="7" t="s">
        <v>107</v>
      </c>
      <c r="J198" s="143"/>
      <c r="K198" s="143"/>
      <c r="L198" s="38"/>
    </row>
    <row r="199" spans="1:11" ht="12.75">
      <c r="A199" s="4">
        <v>1</v>
      </c>
      <c r="B199" s="4">
        <v>45</v>
      </c>
      <c r="C199" s="11" t="s">
        <v>183</v>
      </c>
      <c r="D199" s="22" t="s">
        <v>86</v>
      </c>
      <c r="E199" s="11" t="s">
        <v>85</v>
      </c>
      <c r="F199" s="27">
        <v>270</v>
      </c>
      <c r="G199" s="27">
        <v>0</v>
      </c>
      <c r="H199" s="27">
        <v>58</v>
      </c>
      <c r="I199" s="27">
        <f>IF(F199&gt;G199,IF(F199&gt;H199,F199,H199),IF(G199&gt;H199,G199,H199))</f>
        <v>270</v>
      </c>
      <c r="J199" s="4">
        <v>1</v>
      </c>
      <c r="K199" s="4">
        <v>1</v>
      </c>
    </row>
    <row r="200" spans="1:11" ht="12.75">
      <c r="A200" s="4">
        <v>2</v>
      </c>
      <c r="B200" s="4">
        <v>57</v>
      </c>
      <c r="C200" s="65" t="s">
        <v>202</v>
      </c>
      <c r="D200" s="4" t="s">
        <v>86</v>
      </c>
      <c r="E200" s="65" t="s">
        <v>32</v>
      </c>
      <c r="F200" s="27">
        <v>220</v>
      </c>
      <c r="G200" s="27">
        <v>0</v>
      </c>
      <c r="H200" s="27">
        <v>170</v>
      </c>
      <c r="I200" s="27">
        <f>IF(F200&gt;G200,IF(F200&gt;H200,F200,H200),IF(G200&gt;H200,G200,H200))</f>
        <v>220</v>
      </c>
      <c r="J200" s="4">
        <v>2</v>
      </c>
      <c r="K200" s="4">
        <v>2</v>
      </c>
    </row>
    <row r="201" spans="1:11" ht="12.75">
      <c r="A201" s="4">
        <v>3</v>
      </c>
      <c r="B201" s="4">
        <v>49</v>
      </c>
      <c r="C201" s="65" t="s">
        <v>300</v>
      </c>
      <c r="D201" s="24" t="s">
        <v>86</v>
      </c>
      <c r="E201" s="65" t="s">
        <v>32</v>
      </c>
      <c r="F201" s="27">
        <v>96</v>
      </c>
      <c r="G201" s="27">
        <v>187</v>
      </c>
      <c r="H201" s="27">
        <v>110</v>
      </c>
      <c r="I201" s="27">
        <f>IF(F201&gt;G201,IF(F201&gt;H201,F201,H201),IF(G201&gt;H201,G201,H201))</f>
        <v>187</v>
      </c>
      <c r="J201" s="4">
        <v>3</v>
      </c>
      <c r="K201" s="4">
        <v>3</v>
      </c>
    </row>
    <row r="202" spans="1:11" ht="12.75">
      <c r="A202" s="4">
        <v>4</v>
      </c>
      <c r="B202" s="4">
        <v>51</v>
      </c>
      <c r="C202" s="65" t="s">
        <v>302</v>
      </c>
      <c r="D202" s="84" t="s">
        <v>91</v>
      </c>
      <c r="E202" s="65" t="s">
        <v>85</v>
      </c>
      <c r="F202" s="27">
        <v>182</v>
      </c>
      <c r="G202" s="27">
        <v>0</v>
      </c>
      <c r="H202" s="27">
        <v>140</v>
      </c>
      <c r="I202" s="27">
        <f>IF(F202&gt;G202,IF(F202&gt;H202,F202,H202),IF(G202&gt;H202,G202,H202))</f>
        <v>182</v>
      </c>
      <c r="J202" s="4">
        <v>4</v>
      </c>
      <c r="K202" s="4">
        <v>4</v>
      </c>
    </row>
    <row r="203" spans="1:11" ht="12.75">
      <c r="A203" s="4">
        <v>5</v>
      </c>
      <c r="B203" s="4">
        <v>64</v>
      </c>
      <c r="C203" s="65" t="s">
        <v>314</v>
      </c>
      <c r="D203" s="35" t="s">
        <v>91</v>
      </c>
      <c r="E203" s="65" t="s">
        <v>87</v>
      </c>
      <c r="F203" s="27">
        <v>180</v>
      </c>
      <c r="G203" s="27">
        <v>0</v>
      </c>
      <c r="H203" s="27">
        <v>115</v>
      </c>
      <c r="I203" s="27">
        <f>IF(F203&gt;G203,IF(F203&gt;H203,F203,H203),IF(G203&gt;H203,G203,H203))</f>
        <v>180</v>
      </c>
      <c r="J203" s="4">
        <v>5</v>
      </c>
      <c r="K203" s="4">
        <v>5</v>
      </c>
    </row>
    <row r="204" spans="1:11" ht="12.75">
      <c r="A204" s="4">
        <v>6</v>
      </c>
      <c r="B204" s="4">
        <v>65</v>
      </c>
      <c r="C204" s="65" t="s">
        <v>315</v>
      </c>
      <c r="D204" s="35" t="s">
        <v>86</v>
      </c>
      <c r="E204" s="65" t="s">
        <v>32</v>
      </c>
      <c r="F204" s="27">
        <v>160</v>
      </c>
      <c r="G204" s="27">
        <v>0</v>
      </c>
      <c r="H204" s="27">
        <v>110</v>
      </c>
      <c r="I204" s="27">
        <f>IF(F204&gt;G204,IF(F204&gt;H204,F204,H204),IF(G204&gt;H204,G204,H204))</f>
        <v>160</v>
      </c>
      <c r="J204" s="4">
        <v>6</v>
      </c>
      <c r="K204" s="4">
        <v>6</v>
      </c>
    </row>
    <row r="205" spans="1:11" ht="12.75">
      <c r="A205" s="4">
        <v>7</v>
      </c>
      <c r="B205" s="4">
        <v>54</v>
      </c>
      <c r="C205" s="65" t="s">
        <v>305</v>
      </c>
      <c r="D205" s="24" t="s">
        <v>91</v>
      </c>
      <c r="E205" s="65" t="s">
        <v>85</v>
      </c>
      <c r="F205" s="27">
        <v>0</v>
      </c>
      <c r="G205" s="27">
        <v>73</v>
      </c>
      <c r="H205" s="27">
        <v>160</v>
      </c>
      <c r="I205" s="27">
        <f>IF(F205&gt;G205,IF(F205&gt;H205,F205,H205),IF(G205&gt;H205,G205,H205))</f>
        <v>160</v>
      </c>
      <c r="J205" s="4">
        <v>7</v>
      </c>
      <c r="K205" s="4">
        <v>7</v>
      </c>
    </row>
    <row r="206" spans="1:11" ht="12.75">
      <c r="A206" s="4">
        <v>8</v>
      </c>
      <c r="B206" s="4">
        <v>48</v>
      </c>
      <c r="C206" s="65" t="s">
        <v>299</v>
      </c>
      <c r="D206" s="24" t="s">
        <v>86</v>
      </c>
      <c r="E206" s="11" t="s">
        <v>85</v>
      </c>
      <c r="F206" s="27">
        <v>130</v>
      </c>
      <c r="G206" s="27">
        <v>0</v>
      </c>
      <c r="H206" s="27">
        <v>110</v>
      </c>
      <c r="I206" s="27">
        <f>IF(F206&gt;G206,IF(F206&gt;H206,F206,H206),IF(G206&gt;H206,G206,H206))</f>
        <v>130</v>
      </c>
      <c r="J206" s="4">
        <v>8</v>
      </c>
      <c r="K206" s="4">
        <v>8</v>
      </c>
    </row>
    <row r="207" spans="1:11" ht="12.75">
      <c r="A207" s="4">
        <v>9</v>
      </c>
      <c r="B207" s="4">
        <v>55</v>
      </c>
      <c r="C207" s="65" t="s">
        <v>306</v>
      </c>
      <c r="D207" s="24" t="s">
        <v>91</v>
      </c>
      <c r="E207" s="65" t="s">
        <v>128</v>
      </c>
      <c r="F207" s="27">
        <v>110</v>
      </c>
      <c r="G207" s="27">
        <v>0</v>
      </c>
      <c r="H207" s="27">
        <v>121</v>
      </c>
      <c r="I207" s="27">
        <f>IF(F207&gt;G207,IF(F207&gt;H207,F207,H207),IF(G207&gt;H207,G207,H207))</f>
        <v>121</v>
      </c>
      <c r="J207" s="4">
        <v>9</v>
      </c>
      <c r="K207" s="4">
        <v>9</v>
      </c>
    </row>
    <row r="208" spans="1:11" ht="12.75">
      <c r="A208" s="4">
        <v>10</v>
      </c>
      <c r="B208" s="4">
        <v>46</v>
      </c>
      <c r="C208" s="65" t="s">
        <v>296</v>
      </c>
      <c r="D208" s="84" t="s">
        <v>91</v>
      </c>
      <c r="E208" s="65" t="s">
        <v>128</v>
      </c>
      <c r="F208" s="27">
        <v>110</v>
      </c>
      <c r="G208" s="27">
        <v>2</v>
      </c>
      <c r="H208" s="27">
        <v>120</v>
      </c>
      <c r="I208" s="27">
        <f>IF(F208&gt;G208,IF(F208&gt;H208,F208,H208),IF(G208&gt;H208,G208,H208))</f>
        <v>120</v>
      </c>
      <c r="J208" s="4">
        <v>10</v>
      </c>
      <c r="K208" s="4">
        <v>10</v>
      </c>
    </row>
    <row r="209" spans="1:11" ht="12.75" customHeight="1">
      <c r="A209" s="4">
        <v>11</v>
      </c>
      <c r="B209" s="4">
        <v>59</v>
      </c>
      <c r="C209" s="65" t="s">
        <v>309</v>
      </c>
      <c r="D209" s="84" t="s">
        <v>91</v>
      </c>
      <c r="E209" s="11" t="s">
        <v>89</v>
      </c>
      <c r="F209" s="27">
        <v>110</v>
      </c>
      <c r="G209" s="27">
        <v>112</v>
      </c>
      <c r="H209" s="27">
        <v>94</v>
      </c>
      <c r="I209" s="27">
        <f>IF(F209&gt;G209,IF(F209&gt;H209,F209,H209),IF(G209&gt;H209,G209,H209))</f>
        <v>112</v>
      </c>
      <c r="J209" s="4">
        <v>11</v>
      </c>
      <c r="K209" s="4">
        <v>11</v>
      </c>
    </row>
    <row r="210" spans="1:11" ht="12.75">
      <c r="A210" s="4">
        <v>12</v>
      </c>
      <c r="B210" s="4">
        <v>52</v>
      </c>
      <c r="C210" s="69" t="s">
        <v>303</v>
      </c>
      <c r="D210" s="53" t="s">
        <v>86</v>
      </c>
      <c r="E210" s="69" t="s">
        <v>32</v>
      </c>
      <c r="F210" s="27">
        <v>110</v>
      </c>
      <c r="G210" s="27">
        <v>0</v>
      </c>
      <c r="H210" s="27">
        <v>110</v>
      </c>
      <c r="I210" s="27">
        <f>IF(F210&gt;G210,IF(F210&gt;H210,F210,H210),IF(G210&gt;H210,G210,H210))</f>
        <v>110</v>
      </c>
      <c r="J210" s="4">
        <v>12</v>
      </c>
      <c r="K210" s="4">
        <v>12</v>
      </c>
    </row>
    <row r="211" spans="1:11" ht="12.75">
      <c r="A211" s="4">
        <v>13</v>
      </c>
      <c r="B211" s="4">
        <v>53</v>
      </c>
      <c r="C211" s="65" t="s">
        <v>304</v>
      </c>
      <c r="D211" s="4" t="s">
        <v>91</v>
      </c>
      <c r="E211" s="65" t="s">
        <v>33</v>
      </c>
      <c r="F211" s="27">
        <v>80</v>
      </c>
      <c r="G211" s="27">
        <v>110</v>
      </c>
      <c r="H211" s="27">
        <v>30</v>
      </c>
      <c r="I211" s="27">
        <f>IF(F211&gt;G211,IF(F211&gt;H211,F211,H211),IF(G211&gt;H211,G211,H211))</f>
        <v>110</v>
      </c>
      <c r="J211" s="4">
        <v>14</v>
      </c>
      <c r="K211" s="4">
        <v>13</v>
      </c>
    </row>
    <row r="212" spans="1:11" ht="12.75">
      <c r="A212" s="4">
        <v>14</v>
      </c>
      <c r="B212" s="4">
        <v>58</v>
      </c>
      <c r="C212" s="65" t="s">
        <v>308</v>
      </c>
      <c r="D212" s="32" t="s">
        <v>91</v>
      </c>
      <c r="E212" s="65" t="s">
        <v>87</v>
      </c>
      <c r="F212" s="27">
        <v>87</v>
      </c>
      <c r="G212" s="27">
        <v>110</v>
      </c>
      <c r="H212" s="27">
        <v>30</v>
      </c>
      <c r="I212" s="27">
        <f>IF(F212&gt;G212,IF(F212&gt;H212,F212,H212),IF(G212&gt;H212,G212,H212))</f>
        <v>110</v>
      </c>
      <c r="J212" s="4">
        <v>13</v>
      </c>
      <c r="K212" s="4">
        <v>13</v>
      </c>
    </row>
    <row r="213" spans="1:11" ht="12.75" customHeight="1">
      <c r="A213" s="4">
        <v>15</v>
      </c>
      <c r="B213" s="4">
        <v>50</v>
      </c>
      <c r="C213" s="65" t="s">
        <v>301</v>
      </c>
      <c r="D213" s="35" t="s">
        <v>91</v>
      </c>
      <c r="E213" s="65" t="s">
        <v>33</v>
      </c>
      <c r="F213" s="27">
        <v>107</v>
      </c>
      <c r="G213" s="27">
        <v>100</v>
      </c>
      <c r="H213" s="27">
        <v>84</v>
      </c>
      <c r="I213" s="27">
        <f>IF(F213&gt;G213,IF(F213&gt;H213,F213,H213),IF(G213&gt;H213,G213,H213))</f>
        <v>107</v>
      </c>
      <c r="J213" s="4">
        <v>15</v>
      </c>
      <c r="K213" s="4">
        <v>15</v>
      </c>
    </row>
    <row r="214" spans="1:11" ht="12.75">
      <c r="A214" s="4">
        <v>16</v>
      </c>
      <c r="B214" s="4">
        <v>56</v>
      </c>
      <c r="C214" s="65" t="s">
        <v>307</v>
      </c>
      <c r="D214" s="84" t="s">
        <v>91</v>
      </c>
      <c r="E214" s="65" t="s">
        <v>84</v>
      </c>
      <c r="F214" s="27">
        <v>70</v>
      </c>
      <c r="G214" s="27">
        <v>0</v>
      </c>
      <c r="H214" s="27">
        <v>100</v>
      </c>
      <c r="I214" s="27">
        <f>IF(F214&gt;G214,IF(F214&gt;H214,F214,H214),IF(G214&gt;H214,G214,H214))</f>
        <v>100</v>
      </c>
      <c r="J214" s="4">
        <v>16</v>
      </c>
      <c r="K214" s="4">
        <v>16</v>
      </c>
    </row>
    <row r="215" spans="1:11" ht="12.75">
      <c r="A215" s="4">
        <v>17</v>
      </c>
      <c r="B215" s="4">
        <v>63</v>
      </c>
      <c r="C215" s="65" t="s">
        <v>313</v>
      </c>
      <c r="D215" s="84" t="s">
        <v>91</v>
      </c>
      <c r="E215" s="65" t="s">
        <v>128</v>
      </c>
      <c r="F215" s="27">
        <v>63</v>
      </c>
      <c r="G215" s="27">
        <v>86</v>
      </c>
      <c r="H215" s="27">
        <v>30</v>
      </c>
      <c r="I215" s="27">
        <f>IF(F215&gt;G215,IF(F215&gt;H215,F215,H215),IF(G215&gt;H215,G215,H215))</f>
        <v>86</v>
      </c>
      <c r="J215" s="4">
        <v>17</v>
      </c>
      <c r="K215" s="4">
        <v>17</v>
      </c>
    </row>
    <row r="216" spans="1:11" ht="12.75">
      <c r="A216" s="4">
        <v>18</v>
      </c>
      <c r="B216" s="4">
        <v>62</v>
      </c>
      <c r="C216" s="65" t="s">
        <v>312</v>
      </c>
      <c r="D216" s="84" t="s">
        <v>174</v>
      </c>
      <c r="E216" s="65" t="s">
        <v>84</v>
      </c>
      <c r="F216" s="27">
        <v>63</v>
      </c>
      <c r="G216" s="27">
        <v>70</v>
      </c>
      <c r="H216" s="27">
        <v>0</v>
      </c>
      <c r="I216" s="27">
        <f>IF(F216&gt;G216,IF(F216&gt;H216,F216,H216),IF(G216&gt;H216,G216,H216))</f>
        <v>70</v>
      </c>
      <c r="J216" s="4">
        <v>18</v>
      </c>
      <c r="K216" s="4">
        <v>18</v>
      </c>
    </row>
    <row r="217" spans="1:11" ht="12.75">
      <c r="A217" s="4">
        <v>19</v>
      </c>
      <c r="B217" s="86">
        <v>61</v>
      </c>
      <c r="C217" s="87" t="s">
        <v>311</v>
      </c>
      <c r="D217" s="91" t="s">
        <v>91</v>
      </c>
      <c r="E217" s="87" t="s">
        <v>90</v>
      </c>
      <c r="F217" s="27">
        <v>62</v>
      </c>
      <c r="G217" s="27">
        <v>0</v>
      </c>
      <c r="H217" s="27">
        <v>18</v>
      </c>
      <c r="I217" s="27">
        <f>IF(F217&gt;G217,IF(F217&gt;H217,F217,H217),IF(G217&gt;H217,G217,H217))</f>
        <v>62</v>
      </c>
      <c r="J217" s="4">
        <v>19</v>
      </c>
      <c r="K217" s="4">
        <v>19</v>
      </c>
    </row>
    <row r="218" spans="1:11" ht="12.75">
      <c r="A218" s="4">
        <v>20</v>
      </c>
      <c r="B218" s="75">
        <v>60</v>
      </c>
      <c r="C218" s="82" t="s">
        <v>310</v>
      </c>
      <c r="D218" s="108" t="s">
        <v>91</v>
      </c>
      <c r="E218" s="82" t="s">
        <v>87</v>
      </c>
      <c r="F218" s="27">
        <v>60</v>
      </c>
      <c r="G218" s="27">
        <v>50</v>
      </c>
      <c r="H218" s="27">
        <v>60</v>
      </c>
      <c r="I218" s="27">
        <f>IF(F218&gt;G218,IF(F218&gt;H218,F218,H218),IF(G218&gt;H218,G218,H218))</f>
        <v>60</v>
      </c>
      <c r="J218" s="4">
        <v>20</v>
      </c>
      <c r="K218" s="4">
        <v>20</v>
      </c>
    </row>
    <row r="219" spans="1:11" ht="12.75">
      <c r="A219" s="4">
        <v>21</v>
      </c>
      <c r="B219" s="75">
        <v>47</v>
      </c>
      <c r="C219" s="82" t="s">
        <v>297</v>
      </c>
      <c r="D219" s="108" t="s">
        <v>298</v>
      </c>
      <c r="E219" s="82" t="s">
        <v>84</v>
      </c>
      <c r="F219" s="27">
        <v>0</v>
      </c>
      <c r="G219" s="27">
        <v>0</v>
      </c>
      <c r="H219" s="27">
        <v>0</v>
      </c>
      <c r="I219" s="27">
        <f>IF(F219&gt;G219,IF(F219&gt;H219,F219,H219),IF(G219&gt;H219,G219,H219))</f>
        <v>0</v>
      </c>
      <c r="J219" s="4">
        <v>21</v>
      </c>
      <c r="K219" s="4">
        <v>31</v>
      </c>
    </row>
    <row r="232" spans="3:7" ht="12.75">
      <c r="C232" t="s">
        <v>54</v>
      </c>
      <c r="G232" t="s">
        <v>235</v>
      </c>
    </row>
    <row r="233" spans="3:7" ht="12.75">
      <c r="C233" t="s">
        <v>60</v>
      </c>
      <c r="G233" t="s">
        <v>251</v>
      </c>
    </row>
    <row r="235" spans="3:7" ht="12.75">
      <c r="C235" t="s">
        <v>58</v>
      </c>
      <c r="G235" t="s">
        <v>59</v>
      </c>
    </row>
    <row r="236" spans="3:7" ht="12.75">
      <c r="C236" t="s">
        <v>250</v>
      </c>
      <c r="G236" t="s">
        <v>61</v>
      </c>
    </row>
    <row r="238" spans="3:7" ht="12.75">
      <c r="C238" t="s">
        <v>139</v>
      </c>
      <c r="G238" t="s">
        <v>384</v>
      </c>
    </row>
    <row r="239" spans="3:7" ht="12.75">
      <c r="C239" t="s">
        <v>250</v>
      </c>
      <c r="G239" t="s">
        <v>385</v>
      </c>
    </row>
    <row r="241" spans="3:7" ht="12.75">
      <c r="C241" t="s">
        <v>62</v>
      </c>
      <c r="G241" t="s">
        <v>55</v>
      </c>
    </row>
    <row r="242" spans="3:7" ht="12.75">
      <c r="C242" t="s">
        <v>250</v>
      </c>
      <c r="G242" t="s">
        <v>57</v>
      </c>
    </row>
  </sheetData>
  <sheetProtection selectLockedCells="1" selectUnlockedCells="1"/>
  <mergeCells count="51">
    <mergeCell ref="A1:K1"/>
    <mergeCell ref="A2:K2"/>
    <mergeCell ref="A3:K3"/>
    <mergeCell ref="D5:G5"/>
    <mergeCell ref="A6:A7"/>
    <mergeCell ref="B6:B7"/>
    <mergeCell ref="A71:A72"/>
    <mergeCell ref="C6:C7"/>
    <mergeCell ref="D6:D7"/>
    <mergeCell ref="C71:C72"/>
    <mergeCell ref="D71:D72"/>
    <mergeCell ref="B71:B72"/>
    <mergeCell ref="A68:K68"/>
    <mergeCell ref="A65:K65"/>
    <mergeCell ref="A66:K66"/>
    <mergeCell ref="A67:K67"/>
    <mergeCell ref="J71:J72"/>
    <mergeCell ref="K71:K72"/>
    <mergeCell ref="E71:E72"/>
    <mergeCell ref="F71:I71"/>
    <mergeCell ref="E6:E7"/>
    <mergeCell ref="F6:I6"/>
    <mergeCell ref="J6:J7"/>
    <mergeCell ref="K6:K7"/>
    <mergeCell ref="D69:G69"/>
    <mergeCell ref="A128:K128"/>
    <mergeCell ref="A129:K129"/>
    <mergeCell ref="A130:K130"/>
    <mergeCell ref="A131:K131"/>
    <mergeCell ref="A191:K191"/>
    <mergeCell ref="A192:K192"/>
    <mergeCell ref="D132:G132"/>
    <mergeCell ref="J134:J135"/>
    <mergeCell ref="K134:K135"/>
    <mergeCell ref="E134:E135"/>
    <mergeCell ref="F134:I134"/>
    <mergeCell ref="C134:C135"/>
    <mergeCell ref="A194:K194"/>
    <mergeCell ref="D134:D135"/>
    <mergeCell ref="A134:A135"/>
    <mergeCell ref="B134:B135"/>
    <mergeCell ref="A193:K193"/>
    <mergeCell ref="K197:K198"/>
    <mergeCell ref="F197:I197"/>
    <mergeCell ref="D195:G195"/>
    <mergeCell ref="J197:J198"/>
    <mergeCell ref="A197:A198"/>
    <mergeCell ref="B197:B198"/>
    <mergeCell ref="C197:C198"/>
    <mergeCell ref="D197:D198"/>
    <mergeCell ref="E197:E198"/>
  </mergeCells>
  <printOptions/>
  <pageMargins left="0.5" right="0.45" top="0.17" bottom="0.5097222222222222" header="0.19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61"/>
  <sheetViews>
    <sheetView tabSelected="1" zoomScaleSheetLayoutView="100" zoomScalePageLayoutView="0" workbookViewId="0" topLeftCell="A1">
      <selection activeCell="Q36" sqref="B36:Q43"/>
    </sheetView>
  </sheetViews>
  <sheetFormatPr defaultColWidth="9.00390625" defaultRowHeight="12.75"/>
  <cols>
    <col min="1" max="1" width="4.375" style="0" customWidth="1"/>
    <col min="2" max="2" width="4.625" style="0" customWidth="1"/>
    <col min="3" max="3" width="21.625" style="0" customWidth="1"/>
    <col min="4" max="4" width="7.25390625" style="0" customWidth="1"/>
    <col min="5" max="5" width="19.25390625" style="0" customWidth="1"/>
    <col min="6" max="6" width="6.375" style="0" customWidth="1"/>
    <col min="7" max="7" width="5.75390625" style="0" customWidth="1"/>
    <col min="8" max="8" width="6.25390625" style="0" customWidth="1"/>
    <col min="9" max="9" width="5.625" style="0" customWidth="1"/>
    <col min="10" max="10" width="7.125" style="0" customWidth="1"/>
    <col min="11" max="15" width="5.75390625" style="0" customWidth="1"/>
    <col min="16" max="17" width="6.75390625" style="0" customWidth="1"/>
    <col min="18" max="19" width="4.375" style="0" customWidth="1"/>
    <col min="20" max="20" width="5.25390625" style="0" customWidth="1"/>
    <col min="21" max="21" width="5.625" style="0" customWidth="1"/>
    <col min="22" max="22" width="21.25390625" style="0" customWidth="1"/>
    <col min="23" max="23" width="7.375" style="0" customWidth="1"/>
    <col min="24" max="24" width="20.25390625" style="0" customWidth="1"/>
    <col min="25" max="25" width="8.00390625" style="0" customWidth="1"/>
    <col min="26" max="26" width="5.375" style="0" customWidth="1"/>
    <col min="27" max="27" width="7.875" style="0" customWidth="1"/>
    <col min="28" max="28" width="5.375" style="0" customWidth="1"/>
    <col min="29" max="29" width="7.75390625" style="0" customWidth="1"/>
    <col min="30" max="31" width="5.375" style="0" customWidth="1"/>
    <col min="32" max="32" width="6.375" style="0" customWidth="1"/>
    <col min="33" max="33" width="5.375" style="0" customWidth="1"/>
    <col min="34" max="34" width="5.875" style="0" customWidth="1"/>
  </cols>
  <sheetData>
    <row r="1" spans="1:34" ht="12.75">
      <c r="A1" s="141" t="s">
        <v>380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41" t="s">
        <v>380</v>
      </c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</row>
    <row r="2" spans="1:34" ht="12.75">
      <c r="A2" s="155" t="s">
        <v>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 t="s">
        <v>43</v>
      </c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</row>
    <row r="3" spans="1:34" ht="12.75">
      <c r="A3" s="156" t="s">
        <v>68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 t="s">
        <v>68</v>
      </c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</row>
    <row r="4" spans="1:34" ht="12.75">
      <c r="A4" s="17" t="s">
        <v>69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53" t="s">
        <v>69</v>
      </c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</row>
    <row r="5" spans="1:30" ht="12.75">
      <c r="A5" s="2" t="s">
        <v>381</v>
      </c>
      <c r="B5" s="2"/>
      <c r="C5" s="2"/>
      <c r="D5" s="2"/>
      <c r="E5" s="2"/>
      <c r="F5" s="152" t="s">
        <v>246</v>
      </c>
      <c r="G5" s="152"/>
      <c r="H5" s="152"/>
      <c r="I5" s="152"/>
      <c r="N5" s="130" t="s">
        <v>393</v>
      </c>
      <c r="S5" s="2" t="s">
        <v>381</v>
      </c>
      <c r="T5" s="2"/>
      <c r="U5" s="2"/>
      <c r="V5" s="2"/>
      <c r="W5" s="2"/>
      <c r="X5" s="19"/>
      <c r="Y5" s="19" t="s">
        <v>48</v>
      </c>
      <c r="Z5" s="19"/>
      <c r="AD5" s="130" t="s">
        <v>393</v>
      </c>
    </row>
    <row r="6" spans="1:32" ht="12.75" customHeight="1">
      <c r="A6" s="150" t="s">
        <v>70</v>
      </c>
      <c r="B6" s="150" t="s">
        <v>71</v>
      </c>
      <c r="C6" s="143" t="s">
        <v>72</v>
      </c>
      <c r="D6" s="143" t="s">
        <v>73</v>
      </c>
      <c r="E6" s="143" t="s">
        <v>46</v>
      </c>
      <c r="F6" s="147" t="s">
        <v>74</v>
      </c>
      <c r="G6" s="147"/>
      <c r="H6" s="154" t="s">
        <v>75</v>
      </c>
      <c r="I6" s="154"/>
      <c r="J6" s="147" t="s">
        <v>76</v>
      </c>
      <c r="K6" s="147"/>
      <c r="L6" s="147" t="s">
        <v>77</v>
      </c>
      <c r="M6" s="147"/>
      <c r="N6" s="148" t="s">
        <v>78</v>
      </c>
      <c r="O6" s="148"/>
      <c r="P6" s="149" t="s">
        <v>79</v>
      </c>
      <c r="Q6" s="149" t="s">
        <v>50</v>
      </c>
      <c r="T6" s="150" t="s">
        <v>70</v>
      </c>
      <c r="U6" s="150" t="s">
        <v>71</v>
      </c>
      <c r="V6" s="143" t="s">
        <v>72</v>
      </c>
      <c r="W6" s="143" t="s">
        <v>73</v>
      </c>
      <c r="X6" s="143" t="s">
        <v>46</v>
      </c>
      <c r="Y6" s="147" t="s">
        <v>74</v>
      </c>
      <c r="Z6" s="147"/>
      <c r="AA6" s="154" t="s">
        <v>80</v>
      </c>
      <c r="AB6" s="154"/>
      <c r="AC6" s="148" t="s">
        <v>78</v>
      </c>
      <c r="AD6" s="148"/>
      <c r="AE6" s="149" t="s">
        <v>79</v>
      </c>
      <c r="AF6" s="149" t="s">
        <v>50</v>
      </c>
    </row>
    <row r="7" spans="1:32" ht="12.75">
      <c r="A7" s="150"/>
      <c r="B7" s="150"/>
      <c r="C7" s="150"/>
      <c r="D7" s="150"/>
      <c r="E7" s="150"/>
      <c r="F7" s="11" t="s">
        <v>81</v>
      </c>
      <c r="G7" s="11" t="s">
        <v>82</v>
      </c>
      <c r="H7" s="11" t="s">
        <v>81</v>
      </c>
      <c r="I7" s="11" t="s">
        <v>82</v>
      </c>
      <c r="J7" s="11" t="s">
        <v>81</v>
      </c>
      <c r="K7" s="11" t="s">
        <v>82</v>
      </c>
      <c r="L7" s="11" t="s">
        <v>81</v>
      </c>
      <c r="M7" s="11" t="s">
        <v>82</v>
      </c>
      <c r="N7" s="11" t="s">
        <v>81</v>
      </c>
      <c r="O7" s="11" t="s">
        <v>82</v>
      </c>
      <c r="P7" s="149"/>
      <c r="Q7" s="149"/>
      <c r="T7" s="150"/>
      <c r="U7" s="150"/>
      <c r="V7" s="150"/>
      <c r="W7" s="150"/>
      <c r="X7" s="150"/>
      <c r="Y7" s="4" t="s">
        <v>81</v>
      </c>
      <c r="Z7" s="4" t="s">
        <v>82</v>
      </c>
      <c r="AA7" s="4" t="s">
        <v>81</v>
      </c>
      <c r="AB7" s="4" t="s">
        <v>82</v>
      </c>
      <c r="AC7" s="4" t="s">
        <v>81</v>
      </c>
      <c r="AD7" s="4" t="s">
        <v>82</v>
      </c>
      <c r="AE7" s="149"/>
      <c r="AF7" s="149"/>
    </row>
    <row r="8" spans="1:32" ht="12.75">
      <c r="A8" s="4">
        <v>1</v>
      </c>
      <c r="B8" s="4">
        <v>102</v>
      </c>
      <c r="C8" s="65" t="s">
        <v>109</v>
      </c>
      <c r="D8" s="35" t="s">
        <v>83</v>
      </c>
      <c r="E8" s="65" t="s">
        <v>85</v>
      </c>
      <c r="F8" s="20">
        <v>10.47</v>
      </c>
      <c r="G8" s="4">
        <v>2</v>
      </c>
      <c r="H8" s="56">
        <v>9.58</v>
      </c>
      <c r="I8" s="4">
        <v>1</v>
      </c>
      <c r="J8" s="20">
        <v>195</v>
      </c>
      <c r="K8" s="4">
        <v>2</v>
      </c>
      <c r="L8" s="4">
        <v>11</v>
      </c>
      <c r="M8" s="4">
        <v>10</v>
      </c>
      <c r="N8" s="4">
        <v>500</v>
      </c>
      <c r="O8" s="4">
        <v>4</v>
      </c>
      <c r="P8" s="4">
        <f>SUM(G8+I8+K8+M8+O8)</f>
        <v>19</v>
      </c>
      <c r="Q8" s="4">
        <v>1</v>
      </c>
      <c r="T8" s="4">
        <v>1</v>
      </c>
      <c r="U8" s="4">
        <v>140</v>
      </c>
      <c r="V8" s="65" t="s">
        <v>368</v>
      </c>
      <c r="W8" s="22" t="s">
        <v>83</v>
      </c>
      <c r="X8" s="65" t="s">
        <v>33</v>
      </c>
      <c r="Y8" s="42">
        <v>8.46</v>
      </c>
      <c r="Z8" s="4">
        <v>1</v>
      </c>
      <c r="AA8" s="20">
        <v>7.04</v>
      </c>
      <c r="AB8" s="4">
        <v>1</v>
      </c>
      <c r="AC8" s="35">
        <v>520</v>
      </c>
      <c r="AD8" s="4">
        <v>1</v>
      </c>
      <c r="AE8" s="4">
        <f>SUM(Z8+AB8+AD8)</f>
        <v>3</v>
      </c>
      <c r="AF8" s="4">
        <v>1</v>
      </c>
    </row>
    <row r="9" spans="1:32" ht="12.75">
      <c r="A9" s="4">
        <v>2</v>
      </c>
      <c r="B9" s="4">
        <v>100</v>
      </c>
      <c r="C9" s="65" t="s">
        <v>112</v>
      </c>
      <c r="D9" s="35" t="s">
        <v>83</v>
      </c>
      <c r="E9" s="65" t="s">
        <v>32</v>
      </c>
      <c r="F9" s="20">
        <v>10.16</v>
      </c>
      <c r="G9" s="4">
        <v>5</v>
      </c>
      <c r="H9" s="56">
        <v>10.52</v>
      </c>
      <c r="I9" s="4">
        <v>16</v>
      </c>
      <c r="J9" s="20">
        <v>165.7</v>
      </c>
      <c r="K9" s="4">
        <v>9</v>
      </c>
      <c r="L9" s="4">
        <v>12</v>
      </c>
      <c r="M9" s="4">
        <v>8</v>
      </c>
      <c r="N9" s="4">
        <v>421</v>
      </c>
      <c r="O9" s="4">
        <v>8</v>
      </c>
      <c r="P9" s="4">
        <f>SUM(G9+I9+K9+M9+O9)</f>
        <v>46</v>
      </c>
      <c r="Q9" s="4">
        <v>2</v>
      </c>
      <c r="T9" s="4">
        <v>2</v>
      </c>
      <c r="U9" s="4">
        <v>132</v>
      </c>
      <c r="V9" s="65" t="s">
        <v>94</v>
      </c>
      <c r="W9" s="22" t="s">
        <v>83</v>
      </c>
      <c r="X9" s="65" t="s">
        <v>85</v>
      </c>
      <c r="Y9" s="42">
        <v>7.9</v>
      </c>
      <c r="Z9" s="4">
        <v>3</v>
      </c>
      <c r="AA9" s="20">
        <v>7.52</v>
      </c>
      <c r="AB9" s="4">
        <v>2</v>
      </c>
      <c r="AC9" s="35">
        <v>300</v>
      </c>
      <c r="AD9" s="4">
        <v>4</v>
      </c>
      <c r="AE9" s="4">
        <f>SUM(Z9+AB9+AD9)</f>
        <v>9</v>
      </c>
      <c r="AF9" s="4">
        <v>2</v>
      </c>
    </row>
    <row r="10" spans="1:32" ht="12.75">
      <c r="A10" s="4">
        <v>3</v>
      </c>
      <c r="B10" s="4">
        <v>99</v>
      </c>
      <c r="C10" s="65" t="s">
        <v>111</v>
      </c>
      <c r="D10" s="35" t="s">
        <v>83</v>
      </c>
      <c r="E10" s="65" t="s">
        <v>85</v>
      </c>
      <c r="F10" s="20">
        <v>10.09</v>
      </c>
      <c r="G10" s="4">
        <v>6</v>
      </c>
      <c r="H10" s="56">
        <v>10.23</v>
      </c>
      <c r="I10" s="4">
        <v>6</v>
      </c>
      <c r="J10" s="20">
        <v>170</v>
      </c>
      <c r="K10" s="4">
        <v>6</v>
      </c>
      <c r="L10" s="4">
        <v>3</v>
      </c>
      <c r="M10" s="4">
        <v>23</v>
      </c>
      <c r="N10" s="4">
        <v>410</v>
      </c>
      <c r="O10" s="4">
        <v>11</v>
      </c>
      <c r="P10" s="4">
        <f>SUM(G10+I10+K10+M10+O10)</f>
        <v>52</v>
      </c>
      <c r="Q10" s="4">
        <v>3</v>
      </c>
      <c r="T10" s="4">
        <v>3</v>
      </c>
      <c r="U10" s="4">
        <v>147</v>
      </c>
      <c r="V10" s="65" t="s">
        <v>93</v>
      </c>
      <c r="W10" s="22" t="s">
        <v>83</v>
      </c>
      <c r="X10" s="65" t="s">
        <v>85</v>
      </c>
      <c r="Y10" s="42">
        <v>7.38</v>
      </c>
      <c r="Z10" s="4">
        <v>12</v>
      </c>
      <c r="AA10" s="20">
        <v>8.22</v>
      </c>
      <c r="AB10" s="4">
        <v>4</v>
      </c>
      <c r="AC10" s="35">
        <v>360</v>
      </c>
      <c r="AD10" s="4">
        <v>2</v>
      </c>
      <c r="AE10" s="4">
        <f>SUM(Z10+AB10+AD10)</f>
        <v>18</v>
      </c>
      <c r="AF10" s="4">
        <v>3</v>
      </c>
    </row>
    <row r="11" spans="1:32" ht="12.75">
      <c r="A11" s="4">
        <v>4</v>
      </c>
      <c r="B11" s="4">
        <v>91</v>
      </c>
      <c r="C11" s="65" t="s">
        <v>333</v>
      </c>
      <c r="D11" s="35" t="s">
        <v>83</v>
      </c>
      <c r="E11" s="65" t="s">
        <v>85</v>
      </c>
      <c r="F11" s="20">
        <v>9.78</v>
      </c>
      <c r="G11" s="4">
        <v>15</v>
      </c>
      <c r="H11" s="56">
        <v>10.02</v>
      </c>
      <c r="I11" s="4">
        <v>2</v>
      </c>
      <c r="J11" s="20">
        <v>168.4</v>
      </c>
      <c r="K11" s="4">
        <v>7</v>
      </c>
      <c r="L11" s="4">
        <v>6</v>
      </c>
      <c r="M11" s="4">
        <v>17</v>
      </c>
      <c r="N11" s="4">
        <v>405</v>
      </c>
      <c r="O11" s="4">
        <v>13</v>
      </c>
      <c r="P11" s="4">
        <f>SUM(G11+I11+K11+M11+O11)</f>
        <v>54</v>
      </c>
      <c r="Q11" s="4">
        <v>4</v>
      </c>
      <c r="T11" s="4">
        <v>4</v>
      </c>
      <c r="U11" s="4">
        <v>122</v>
      </c>
      <c r="V11" s="65" t="s">
        <v>96</v>
      </c>
      <c r="W11" s="22" t="s">
        <v>86</v>
      </c>
      <c r="X11" s="65" t="s">
        <v>32</v>
      </c>
      <c r="Y11" s="42">
        <v>7.79</v>
      </c>
      <c r="Z11" s="4">
        <v>6</v>
      </c>
      <c r="AA11" s="20">
        <v>8.39</v>
      </c>
      <c r="AB11" s="4">
        <v>11</v>
      </c>
      <c r="AC11" s="35">
        <v>290</v>
      </c>
      <c r="AD11" s="4">
        <v>5</v>
      </c>
      <c r="AE11" s="4">
        <f>SUM(Z11+AB11+AD11)</f>
        <v>22</v>
      </c>
      <c r="AF11" s="4">
        <v>4</v>
      </c>
    </row>
    <row r="12" spans="1:32" ht="12.75">
      <c r="A12" s="4">
        <v>5</v>
      </c>
      <c r="B12" s="4">
        <v>103</v>
      </c>
      <c r="C12" s="65" t="s">
        <v>110</v>
      </c>
      <c r="D12" s="35" t="s">
        <v>83</v>
      </c>
      <c r="E12" s="65" t="s">
        <v>32</v>
      </c>
      <c r="F12" s="20">
        <v>9.91</v>
      </c>
      <c r="G12" s="4">
        <v>10</v>
      </c>
      <c r="H12" s="56">
        <v>10.39</v>
      </c>
      <c r="I12" s="4">
        <v>10</v>
      </c>
      <c r="J12" s="20">
        <v>127.8</v>
      </c>
      <c r="K12" s="4">
        <v>20</v>
      </c>
      <c r="L12" s="4">
        <v>6</v>
      </c>
      <c r="M12" s="4">
        <v>19</v>
      </c>
      <c r="N12" s="4">
        <v>530</v>
      </c>
      <c r="O12" s="4">
        <v>3</v>
      </c>
      <c r="P12" s="4">
        <f>SUM(G12+I12+K12+M12+O12)</f>
        <v>62</v>
      </c>
      <c r="Q12" s="4">
        <v>5</v>
      </c>
      <c r="T12" s="4">
        <v>5</v>
      </c>
      <c r="U12" s="4">
        <v>123</v>
      </c>
      <c r="V12" s="65" t="s">
        <v>186</v>
      </c>
      <c r="W12" s="22" t="s">
        <v>86</v>
      </c>
      <c r="X12" s="65" t="s">
        <v>85</v>
      </c>
      <c r="Y12" s="42">
        <v>7.43</v>
      </c>
      <c r="Z12" s="4">
        <v>11</v>
      </c>
      <c r="AA12" s="20">
        <v>8.27</v>
      </c>
      <c r="AB12" s="4">
        <v>5</v>
      </c>
      <c r="AC12" s="35">
        <v>220</v>
      </c>
      <c r="AD12" s="4">
        <v>7</v>
      </c>
      <c r="AE12" s="4">
        <f>SUM(Z12+AB12+AD12)</f>
        <v>23</v>
      </c>
      <c r="AF12" s="4">
        <v>5</v>
      </c>
    </row>
    <row r="13" spans="1:32" ht="12.75">
      <c r="A13" s="4">
        <v>6</v>
      </c>
      <c r="B13" s="4">
        <v>82</v>
      </c>
      <c r="C13" s="65" t="s">
        <v>326</v>
      </c>
      <c r="D13" s="35" t="s">
        <v>86</v>
      </c>
      <c r="E13" s="65" t="s">
        <v>88</v>
      </c>
      <c r="F13" s="20">
        <v>10.19</v>
      </c>
      <c r="G13" s="4">
        <v>4</v>
      </c>
      <c r="H13" s="56">
        <v>11.32</v>
      </c>
      <c r="I13" s="4">
        <v>32</v>
      </c>
      <c r="J13" s="20">
        <v>174.7</v>
      </c>
      <c r="K13" s="4">
        <v>5</v>
      </c>
      <c r="L13" s="4">
        <v>68</v>
      </c>
      <c r="M13" s="4">
        <v>2</v>
      </c>
      <c r="N13" s="4">
        <v>230</v>
      </c>
      <c r="O13" s="4">
        <v>25</v>
      </c>
      <c r="P13" s="4">
        <f>SUM(G13+I13+K13+M13+O13)</f>
        <v>68</v>
      </c>
      <c r="Q13" s="4">
        <v>6</v>
      </c>
      <c r="T13" s="4">
        <v>6</v>
      </c>
      <c r="U13" s="4">
        <v>126</v>
      </c>
      <c r="V13" s="65" t="s">
        <v>177</v>
      </c>
      <c r="W13" s="22" t="s">
        <v>83</v>
      </c>
      <c r="X13" s="65" t="s">
        <v>33</v>
      </c>
      <c r="Y13" s="42">
        <v>7.8</v>
      </c>
      <c r="Z13" s="4">
        <v>5</v>
      </c>
      <c r="AA13" s="20">
        <v>8.28</v>
      </c>
      <c r="AB13" s="4">
        <v>6</v>
      </c>
      <c r="AC13" s="35">
        <v>172</v>
      </c>
      <c r="AD13" s="4">
        <v>13</v>
      </c>
      <c r="AE13" s="4">
        <f>SUM(Z13+AB13+AD13)</f>
        <v>24</v>
      </c>
      <c r="AF13" s="4">
        <v>6</v>
      </c>
    </row>
    <row r="14" spans="1:32" ht="12.75">
      <c r="A14" s="4">
        <v>7</v>
      </c>
      <c r="B14" s="4">
        <v>98</v>
      </c>
      <c r="C14" s="65" t="s">
        <v>339</v>
      </c>
      <c r="D14" s="35" t="s">
        <v>83</v>
      </c>
      <c r="E14" s="65" t="s">
        <v>128</v>
      </c>
      <c r="F14" s="20">
        <v>9.38</v>
      </c>
      <c r="G14" s="4">
        <v>23</v>
      </c>
      <c r="H14" s="56">
        <v>10.52</v>
      </c>
      <c r="I14" s="4">
        <v>17</v>
      </c>
      <c r="J14" s="20">
        <v>122.3</v>
      </c>
      <c r="K14" s="4">
        <v>24</v>
      </c>
      <c r="L14" s="4">
        <v>12</v>
      </c>
      <c r="M14" s="4">
        <v>6</v>
      </c>
      <c r="N14" s="4">
        <v>469</v>
      </c>
      <c r="O14" s="4">
        <v>5</v>
      </c>
      <c r="P14" s="4">
        <f>SUM(G14+I14+K14+M14+O14)</f>
        <v>75</v>
      </c>
      <c r="Q14" s="4">
        <v>7</v>
      </c>
      <c r="T14" s="4">
        <v>7</v>
      </c>
      <c r="U14" s="4">
        <v>141</v>
      </c>
      <c r="V14" s="65" t="s">
        <v>179</v>
      </c>
      <c r="W14" s="22" t="s">
        <v>86</v>
      </c>
      <c r="X14" s="65" t="s">
        <v>89</v>
      </c>
      <c r="Y14" s="42">
        <v>7.48</v>
      </c>
      <c r="Z14" s="4">
        <v>10</v>
      </c>
      <c r="AA14" s="20">
        <v>8.34</v>
      </c>
      <c r="AB14" s="4">
        <v>8</v>
      </c>
      <c r="AC14" s="35">
        <v>240</v>
      </c>
      <c r="AD14" s="4">
        <v>6</v>
      </c>
      <c r="AE14" s="4">
        <f>SUM(Z14+AB14+AD14)</f>
        <v>24</v>
      </c>
      <c r="AF14" s="4">
        <v>7</v>
      </c>
    </row>
    <row r="15" spans="1:32" ht="12.75">
      <c r="A15" s="4">
        <v>8</v>
      </c>
      <c r="B15" s="4">
        <v>105</v>
      </c>
      <c r="C15" s="65" t="s">
        <v>127</v>
      </c>
      <c r="D15" s="35" t="s">
        <v>83</v>
      </c>
      <c r="E15" s="65" t="s">
        <v>128</v>
      </c>
      <c r="F15" s="20">
        <v>9.35</v>
      </c>
      <c r="G15" s="4">
        <v>25</v>
      </c>
      <c r="H15" s="56">
        <v>10.14</v>
      </c>
      <c r="I15" s="4">
        <v>4</v>
      </c>
      <c r="J15" s="20">
        <v>99.5</v>
      </c>
      <c r="K15" s="4">
        <v>32</v>
      </c>
      <c r="L15" s="4">
        <v>16</v>
      </c>
      <c r="M15" s="4">
        <v>4</v>
      </c>
      <c r="N15" s="4">
        <v>410</v>
      </c>
      <c r="O15" s="4">
        <v>11</v>
      </c>
      <c r="P15" s="4">
        <f>SUM(G15+I15+K15+M15+O15)</f>
        <v>76</v>
      </c>
      <c r="Q15" s="4">
        <v>8</v>
      </c>
      <c r="T15" s="4">
        <v>8</v>
      </c>
      <c r="U15" s="4">
        <v>144</v>
      </c>
      <c r="V15" s="65" t="s">
        <v>182</v>
      </c>
      <c r="W15" s="22" t="s">
        <v>86</v>
      </c>
      <c r="X15" s="65" t="s">
        <v>32</v>
      </c>
      <c r="Y15" s="42">
        <v>7.9</v>
      </c>
      <c r="Z15" s="4">
        <v>3</v>
      </c>
      <c r="AA15" s="20">
        <v>8.37</v>
      </c>
      <c r="AB15" s="4">
        <v>9</v>
      </c>
      <c r="AC15" s="35">
        <v>153</v>
      </c>
      <c r="AD15" s="4">
        <v>16</v>
      </c>
      <c r="AE15" s="4">
        <f>SUM(Z15+AB15+AD15)</f>
        <v>28</v>
      </c>
      <c r="AF15" s="4">
        <v>8</v>
      </c>
    </row>
    <row r="16" spans="1:32" ht="12.75">
      <c r="A16" s="4">
        <v>9</v>
      </c>
      <c r="B16" s="4">
        <v>77</v>
      </c>
      <c r="C16" s="65" t="s">
        <v>325</v>
      </c>
      <c r="D16" s="35" t="s">
        <v>83</v>
      </c>
      <c r="E16" s="65" t="s">
        <v>85</v>
      </c>
      <c r="F16" s="20">
        <v>10.65</v>
      </c>
      <c r="G16" s="4">
        <v>1</v>
      </c>
      <c r="H16" s="56">
        <v>10.4</v>
      </c>
      <c r="I16" s="4">
        <v>11</v>
      </c>
      <c r="J16" s="20">
        <v>160</v>
      </c>
      <c r="K16" s="4">
        <v>11</v>
      </c>
      <c r="L16" s="4">
        <v>2</v>
      </c>
      <c r="M16" s="4">
        <v>30</v>
      </c>
      <c r="N16" s="4">
        <v>414</v>
      </c>
      <c r="O16" s="4">
        <v>26</v>
      </c>
      <c r="P16" s="4">
        <f>SUM(G16+I16+K16+M16+O16)</f>
        <v>79</v>
      </c>
      <c r="Q16" s="4">
        <v>9</v>
      </c>
      <c r="T16" s="4">
        <v>9</v>
      </c>
      <c r="U16" s="4">
        <v>145</v>
      </c>
      <c r="V16" s="65" t="s">
        <v>370</v>
      </c>
      <c r="W16" s="22" t="s">
        <v>83</v>
      </c>
      <c r="X16" s="65" t="s">
        <v>85</v>
      </c>
      <c r="Y16" s="42">
        <v>7.69</v>
      </c>
      <c r="Z16" s="4">
        <v>7</v>
      </c>
      <c r="AA16" s="20">
        <v>8.52</v>
      </c>
      <c r="AB16" s="4">
        <v>15</v>
      </c>
      <c r="AC16" s="35">
        <v>220</v>
      </c>
      <c r="AD16" s="4">
        <v>7</v>
      </c>
      <c r="AE16" s="4">
        <f>SUM(Z16+AB16+AD16)</f>
        <v>29</v>
      </c>
      <c r="AF16" s="4">
        <v>9</v>
      </c>
    </row>
    <row r="17" spans="1:32" ht="12.75">
      <c r="A17" s="4">
        <v>10</v>
      </c>
      <c r="B17" s="4">
        <v>107</v>
      </c>
      <c r="C17" s="65" t="s">
        <v>124</v>
      </c>
      <c r="D17" s="35" t="s">
        <v>83</v>
      </c>
      <c r="E17" s="65" t="s">
        <v>32</v>
      </c>
      <c r="F17" s="20">
        <v>9.44</v>
      </c>
      <c r="G17" s="4">
        <v>20</v>
      </c>
      <c r="H17" s="56">
        <v>10.02</v>
      </c>
      <c r="I17" s="4">
        <v>3</v>
      </c>
      <c r="J17" s="20">
        <v>168</v>
      </c>
      <c r="K17" s="4">
        <v>8</v>
      </c>
      <c r="L17" s="4">
        <v>1</v>
      </c>
      <c r="M17" s="4">
        <v>39</v>
      </c>
      <c r="N17" s="4">
        <v>411</v>
      </c>
      <c r="O17" s="4">
        <v>10</v>
      </c>
      <c r="P17" s="4">
        <f>SUM(G17+I17+K17+M17+O17)</f>
        <v>80</v>
      </c>
      <c r="Q17" s="4">
        <v>10</v>
      </c>
      <c r="T17" s="4">
        <v>10</v>
      </c>
      <c r="U17" s="4">
        <v>148</v>
      </c>
      <c r="V17" s="65" t="s">
        <v>206</v>
      </c>
      <c r="W17" s="22" t="s">
        <v>86</v>
      </c>
      <c r="X17" s="65" t="s">
        <v>32</v>
      </c>
      <c r="Y17" s="174">
        <v>7.34</v>
      </c>
      <c r="Z17" s="4">
        <v>13</v>
      </c>
      <c r="AA17" s="20">
        <v>8.58</v>
      </c>
      <c r="AB17" s="4">
        <v>16</v>
      </c>
      <c r="AC17" s="35">
        <v>320</v>
      </c>
      <c r="AD17" s="4">
        <v>3</v>
      </c>
      <c r="AE17" s="4">
        <f>SUM(Z17+AB17+AD17)</f>
        <v>32</v>
      </c>
      <c r="AF17" s="4">
        <v>10</v>
      </c>
    </row>
    <row r="18" spans="1:32" ht="12.75">
      <c r="A18" s="4">
        <v>11</v>
      </c>
      <c r="B18" s="4">
        <v>68</v>
      </c>
      <c r="C18" s="65" t="s">
        <v>129</v>
      </c>
      <c r="D18" s="4" t="s">
        <v>83</v>
      </c>
      <c r="E18" s="65" t="s">
        <v>128</v>
      </c>
      <c r="F18" s="20">
        <v>9.37</v>
      </c>
      <c r="G18" s="4">
        <v>24</v>
      </c>
      <c r="H18" s="56">
        <v>10.51</v>
      </c>
      <c r="I18" s="4">
        <v>15</v>
      </c>
      <c r="J18" s="20">
        <v>198</v>
      </c>
      <c r="K18" s="4">
        <v>1</v>
      </c>
      <c r="L18" s="4">
        <v>10</v>
      </c>
      <c r="M18" s="4">
        <v>12</v>
      </c>
      <c r="N18" s="4">
        <v>220</v>
      </c>
      <c r="O18" s="4">
        <v>29</v>
      </c>
      <c r="P18" s="4">
        <f>SUM(G18+I18+K18+M18+O18)</f>
        <v>81</v>
      </c>
      <c r="Q18" s="4">
        <v>11</v>
      </c>
      <c r="T18" s="4">
        <v>11</v>
      </c>
      <c r="U18" s="4">
        <v>146</v>
      </c>
      <c r="V18" s="65" t="s">
        <v>197</v>
      </c>
      <c r="W18" s="22" t="s">
        <v>86</v>
      </c>
      <c r="X18" s="65" t="s">
        <v>32</v>
      </c>
      <c r="Y18" s="42">
        <v>8.43</v>
      </c>
      <c r="Z18" s="4">
        <v>2</v>
      </c>
      <c r="AA18" s="20">
        <v>9.36</v>
      </c>
      <c r="AB18" s="4">
        <v>22</v>
      </c>
      <c r="AC18" s="35">
        <v>200</v>
      </c>
      <c r="AD18" s="4">
        <v>10</v>
      </c>
      <c r="AE18" s="4">
        <f>SUM(Z18+AB18+AD18)</f>
        <v>34</v>
      </c>
      <c r="AF18" s="4">
        <v>11</v>
      </c>
    </row>
    <row r="19" spans="1:32" ht="12.75">
      <c r="A19" s="4">
        <v>12</v>
      </c>
      <c r="B19" s="4">
        <v>93</v>
      </c>
      <c r="C19" s="65" t="s">
        <v>388</v>
      </c>
      <c r="D19" s="35" t="s">
        <v>86</v>
      </c>
      <c r="E19" s="65" t="s">
        <v>88</v>
      </c>
      <c r="F19" s="20">
        <v>10.43</v>
      </c>
      <c r="G19" s="4">
        <v>3</v>
      </c>
      <c r="H19" s="56">
        <v>11.16</v>
      </c>
      <c r="I19" s="4">
        <v>23</v>
      </c>
      <c r="J19" s="20">
        <v>176.4</v>
      </c>
      <c r="K19" s="4">
        <v>4</v>
      </c>
      <c r="L19" s="4">
        <v>2</v>
      </c>
      <c r="M19" s="4">
        <v>27</v>
      </c>
      <c r="N19" s="4">
        <v>220</v>
      </c>
      <c r="O19" s="4">
        <v>28</v>
      </c>
      <c r="P19" s="4">
        <f>SUM(G19+I19+K19+M19+O19)</f>
        <v>85</v>
      </c>
      <c r="Q19" s="4">
        <v>12</v>
      </c>
      <c r="T19" s="4">
        <v>12</v>
      </c>
      <c r="U19" s="4">
        <v>116</v>
      </c>
      <c r="V19" s="65" t="s">
        <v>192</v>
      </c>
      <c r="W19" s="22" t="s">
        <v>86</v>
      </c>
      <c r="X19" s="65" t="s">
        <v>90</v>
      </c>
      <c r="Y19" s="42">
        <v>7</v>
      </c>
      <c r="Z19" s="4">
        <v>21</v>
      </c>
      <c r="AA19" s="20">
        <v>8.06</v>
      </c>
      <c r="AB19" s="4">
        <v>3</v>
      </c>
      <c r="AC19" s="35">
        <v>200</v>
      </c>
      <c r="AD19" s="4">
        <v>11</v>
      </c>
      <c r="AE19" s="4">
        <f>SUM(Z19+AB19+AD19)</f>
        <v>35</v>
      </c>
      <c r="AF19" s="4">
        <v>12</v>
      </c>
    </row>
    <row r="20" spans="1:32" ht="12.75">
      <c r="A20" s="4">
        <v>13</v>
      </c>
      <c r="B20" s="53">
        <v>69</v>
      </c>
      <c r="C20" s="67" t="s">
        <v>318</v>
      </c>
      <c r="D20" s="4" t="s">
        <v>86</v>
      </c>
      <c r="E20" s="65" t="s">
        <v>88</v>
      </c>
      <c r="F20" s="20">
        <v>9.5</v>
      </c>
      <c r="G20" s="4">
        <v>19</v>
      </c>
      <c r="H20" s="56">
        <v>11.32</v>
      </c>
      <c r="I20" s="4">
        <v>33</v>
      </c>
      <c r="J20" s="20">
        <v>126.1</v>
      </c>
      <c r="K20" s="4">
        <v>21</v>
      </c>
      <c r="L20" s="4">
        <v>8</v>
      </c>
      <c r="M20" s="4">
        <v>14</v>
      </c>
      <c r="N20" s="4">
        <v>310</v>
      </c>
      <c r="O20" s="4">
        <v>1</v>
      </c>
      <c r="P20" s="4">
        <f>SUM(G20+I20+K20+M20+O20)</f>
        <v>88</v>
      </c>
      <c r="Q20" s="4">
        <v>13</v>
      </c>
      <c r="T20" s="4">
        <v>13</v>
      </c>
      <c r="U20" s="4">
        <v>142</v>
      </c>
      <c r="V20" s="65" t="s">
        <v>201</v>
      </c>
      <c r="W20" s="22" t="s">
        <v>83</v>
      </c>
      <c r="X20" s="65" t="s">
        <v>128</v>
      </c>
      <c r="Y20" s="42">
        <v>7.1</v>
      </c>
      <c r="Z20" s="4">
        <v>17</v>
      </c>
      <c r="AA20" s="20">
        <v>8.4</v>
      </c>
      <c r="AB20" s="4">
        <v>12</v>
      </c>
      <c r="AC20" s="35">
        <v>203</v>
      </c>
      <c r="AD20" s="4">
        <v>9</v>
      </c>
      <c r="AE20" s="4">
        <f>SUM(Z20+AB20+AD20)</f>
        <v>38</v>
      </c>
      <c r="AF20" s="4">
        <v>13</v>
      </c>
    </row>
    <row r="21" spans="1:32" ht="12.75">
      <c r="A21" s="4">
        <v>14</v>
      </c>
      <c r="B21" s="4">
        <v>79</v>
      </c>
      <c r="C21" s="65" t="s">
        <v>169</v>
      </c>
      <c r="D21" s="35" t="s">
        <v>86</v>
      </c>
      <c r="E21" s="65" t="s">
        <v>90</v>
      </c>
      <c r="F21" s="20">
        <v>9.72</v>
      </c>
      <c r="G21" s="4">
        <v>16</v>
      </c>
      <c r="H21" s="56">
        <v>11.24</v>
      </c>
      <c r="I21" s="4">
        <v>28</v>
      </c>
      <c r="J21" s="20">
        <v>151.9</v>
      </c>
      <c r="K21" s="4">
        <v>13</v>
      </c>
      <c r="L21" s="4">
        <v>7</v>
      </c>
      <c r="M21" s="4">
        <v>15</v>
      </c>
      <c r="N21" s="4">
        <v>161</v>
      </c>
      <c r="O21" s="4">
        <v>18</v>
      </c>
      <c r="P21" s="4">
        <f>SUM(G21+I21+K21+M21+O21)</f>
        <v>90</v>
      </c>
      <c r="Q21" s="4">
        <v>14</v>
      </c>
      <c r="T21" s="4">
        <v>14</v>
      </c>
      <c r="U21" s="4">
        <v>139</v>
      </c>
      <c r="V21" s="65" t="s">
        <v>181</v>
      </c>
      <c r="W21" s="22" t="s">
        <v>86</v>
      </c>
      <c r="X21" s="65" t="s">
        <v>128</v>
      </c>
      <c r="Y21" s="42">
        <v>7.48</v>
      </c>
      <c r="Z21" s="4">
        <v>9</v>
      </c>
      <c r="AA21" s="20">
        <v>8.49</v>
      </c>
      <c r="AB21" s="4">
        <v>14</v>
      </c>
      <c r="AC21" s="35">
        <v>152</v>
      </c>
      <c r="AD21" s="4">
        <v>17</v>
      </c>
      <c r="AE21" s="4">
        <f>SUM(Z21+AB21+AD21)</f>
        <v>40</v>
      </c>
      <c r="AF21" s="4">
        <v>14</v>
      </c>
    </row>
    <row r="22" spans="1:32" ht="12.75">
      <c r="A22" s="4">
        <v>15</v>
      </c>
      <c r="B22" s="4">
        <v>95</v>
      </c>
      <c r="C22" s="65" t="s">
        <v>337</v>
      </c>
      <c r="D22" s="35" t="s">
        <v>86</v>
      </c>
      <c r="E22" s="65" t="s">
        <v>89</v>
      </c>
      <c r="F22" s="20">
        <v>9.92</v>
      </c>
      <c r="G22" s="4">
        <v>9</v>
      </c>
      <c r="H22" s="56">
        <v>11.46</v>
      </c>
      <c r="I22" s="4">
        <v>36</v>
      </c>
      <c r="J22" s="20">
        <v>160.1</v>
      </c>
      <c r="K22" s="4">
        <v>10</v>
      </c>
      <c r="L22" s="4">
        <v>6</v>
      </c>
      <c r="M22" s="4">
        <v>17</v>
      </c>
      <c r="N22" s="4">
        <v>295</v>
      </c>
      <c r="O22" s="4">
        <v>21</v>
      </c>
      <c r="P22" s="4">
        <f>SUM(G22+I22+K22+M22+O22)</f>
        <v>93</v>
      </c>
      <c r="Q22" s="4">
        <v>15</v>
      </c>
      <c r="T22" s="4">
        <v>15</v>
      </c>
      <c r="U22" s="4">
        <v>149</v>
      </c>
      <c r="V22" s="65" t="s">
        <v>372</v>
      </c>
      <c r="W22" s="22" t="s">
        <v>362</v>
      </c>
      <c r="X22" s="65" t="s">
        <v>33</v>
      </c>
      <c r="Y22" s="42">
        <v>7.15</v>
      </c>
      <c r="Z22" s="4">
        <v>16</v>
      </c>
      <c r="AA22" s="20">
        <v>8.28</v>
      </c>
      <c r="AB22" s="4">
        <v>7</v>
      </c>
      <c r="AC22" s="35">
        <v>76</v>
      </c>
      <c r="AD22" s="4">
        <v>24</v>
      </c>
      <c r="AE22" s="4">
        <f>SUM(Z22+AB22+AD22)</f>
        <v>47</v>
      </c>
      <c r="AF22" s="4">
        <v>15</v>
      </c>
    </row>
    <row r="23" spans="1:32" ht="12.75">
      <c r="A23" s="4">
        <v>16</v>
      </c>
      <c r="B23" s="4">
        <v>90</v>
      </c>
      <c r="C23" s="65" t="s">
        <v>157</v>
      </c>
      <c r="D23" s="35" t="s">
        <v>83</v>
      </c>
      <c r="E23" s="65" t="s">
        <v>128</v>
      </c>
      <c r="F23" s="20">
        <v>9.28</v>
      </c>
      <c r="G23" s="4">
        <v>29</v>
      </c>
      <c r="H23" s="56">
        <v>11.03</v>
      </c>
      <c r="I23" s="4">
        <v>22</v>
      </c>
      <c r="J23" s="20">
        <v>125.6</v>
      </c>
      <c r="K23" s="4">
        <v>22</v>
      </c>
      <c r="L23" s="4">
        <v>103</v>
      </c>
      <c r="M23" s="4">
        <v>1</v>
      </c>
      <c r="N23" s="4">
        <v>296</v>
      </c>
      <c r="O23" s="4">
        <v>20</v>
      </c>
      <c r="P23" s="4">
        <f>SUM(G23+I23+K23+M23+O23)</f>
        <v>94</v>
      </c>
      <c r="Q23" s="4">
        <v>16</v>
      </c>
      <c r="T23" s="4">
        <v>16</v>
      </c>
      <c r="U23" s="4">
        <v>121</v>
      </c>
      <c r="V23" s="65" t="s">
        <v>358</v>
      </c>
      <c r="W23" s="22" t="s">
        <v>91</v>
      </c>
      <c r="X23" s="65" t="s">
        <v>87</v>
      </c>
      <c r="Y23" s="42">
        <v>7.1</v>
      </c>
      <c r="Z23" s="4">
        <v>18</v>
      </c>
      <c r="AA23" s="20">
        <v>8.45</v>
      </c>
      <c r="AB23" s="4">
        <v>13</v>
      </c>
      <c r="AC23" s="35">
        <v>140</v>
      </c>
      <c r="AD23" s="4">
        <v>19</v>
      </c>
      <c r="AE23" s="4">
        <f>SUM(Z23+AB23+AD23)</f>
        <v>50</v>
      </c>
      <c r="AF23" s="4">
        <v>16</v>
      </c>
    </row>
    <row r="24" spans="1:32" ht="12.75">
      <c r="A24" s="4">
        <v>17</v>
      </c>
      <c r="B24" s="4">
        <v>66</v>
      </c>
      <c r="C24" s="65" t="s">
        <v>316</v>
      </c>
      <c r="D24" s="24" t="s">
        <v>83</v>
      </c>
      <c r="E24" s="65" t="s">
        <v>87</v>
      </c>
      <c r="F24" s="20">
        <v>9.08</v>
      </c>
      <c r="G24" s="4">
        <v>35</v>
      </c>
      <c r="H24" s="56">
        <v>11.39</v>
      </c>
      <c r="I24" s="4">
        <v>34</v>
      </c>
      <c r="J24" s="20">
        <v>188.9</v>
      </c>
      <c r="K24" s="4">
        <v>3</v>
      </c>
      <c r="L24" s="4">
        <v>19</v>
      </c>
      <c r="M24" s="4">
        <v>3</v>
      </c>
      <c r="N24" s="4">
        <v>300</v>
      </c>
      <c r="O24" s="4">
        <v>19</v>
      </c>
      <c r="P24" s="4">
        <f>SUM(G24+I24+K24+M24+O24)</f>
        <v>94</v>
      </c>
      <c r="Q24" s="4">
        <v>17</v>
      </c>
      <c r="T24" s="4">
        <v>17</v>
      </c>
      <c r="U24" s="4">
        <v>133</v>
      </c>
      <c r="V24" s="65" t="s">
        <v>184</v>
      </c>
      <c r="W24" s="22" t="s">
        <v>86</v>
      </c>
      <c r="X24" s="109" t="s">
        <v>89</v>
      </c>
      <c r="Y24" s="42">
        <v>7.01</v>
      </c>
      <c r="Z24" s="4">
        <v>19</v>
      </c>
      <c r="AA24" s="20">
        <v>9.01</v>
      </c>
      <c r="AB24" s="4">
        <v>17</v>
      </c>
      <c r="AC24" s="35">
        <v>161</v>
      </c>
      <c r="AD24" s="4">
        <v>15</v>
      </c>
      <c r="AE24" s="4">
        <f>SUM(Z24+AB24+AD24)</f>
        <v>51</v>
      </c>
      <c r="AF24" s="4">
        <v>17</v>
      </c>
    </row>
    <row r="25" spans="1:32" ht="12.75">
      <c r="A25" s="4">
        <v>18</v>
      </c>
      <c r="B25" s="4">
        <v>70</v>
      </c>
      <c r="C25" s="65" t="s">
        <v>319</v>
      </c>
      <c r="D25" s="4" t="s">
        <v>86</v>
      </c>
      <c r="E25" s="65" t="s">
        <v>88</v>
      </c>
      <c r="F25" s="20">
        <v>9.2</v>
      </c>
      <c r="G25" s="4">
        <v>32</v>
      </c>
      <c r="H25" s="56">
        <v>11.16</v>
      </c>
      <c r="I25" s="4">
        <v>24</v>
      </c>
      <c r="J25" s="20">
        <v>151.5</v>
      </c>
      <c r="K25" s="4">
        <v>14</v>
      </c>
      <c r="L25" s="4">
        <v>11</v>
      </c>
      <c r="M25" s="4">
        <v>9</v>
      </c>
      <c r="N25" s="4">
        <v>200</v>
      </c>
      <c r="O25" s="4">
        <v>15</v>
      </c>
      <c r="P25" s="4">
        <f>SUM(G25+I25+K25+M25+O25)</f>
        <v>94</v>
      </c>
      <c r="Q25" s="4">
        <v>18</v>
      </c>
      <c r="T25" s="4">
        <v>18</v>
      </c>
      <c r="U25" s="4">
        <v>135</v>
      </c>
      <c r="V25" s="65" t="s">
        <v>365</v>
      </c>
      <c r="W25" s="22" t="s">
        <v>91</v>
      </c>
      <c r="X25" s="11" t="s">
        <v>128</v>
      </c>
      <c r="Y25" s="42">
        <v>7.3</v>
      </c>
      <c r="Z25" s="4">
        <v>14</v>
      </c>
      <c r="AA25" s="20">
        <v>9.19</v>
      </c>
      <c r="AB25" s="4">
        <v>20</v>
      </c>
      <c r="AC25" s="35">
        <v>140</v>
      </c>
      <c r="AD25" s="4">
        <v>18</v>
      </c>
      <c r="AE25" s="4">
        <f>SUM(Z25+AB25+AD25)</f>
        <v>52</v>
      </c>
      <c r="AF25" s="4">
        <v>18</v>
      </c>
    </row>
    <row r="26" spans="1:32" ht="12.75">
      <c r="A26" s="4">
        <v>19</v>
      </c>
      <c r="B26" s="4">
        <v>72</v>
      </c>
      <c r="C26" s="65" t="s">
        <v>320</v>
      </c>
      <c r="D26" s="35" t="s">
        <v>86</v>
      </c>
      <c r="E26" s="65" t="s">
        <v>40</v>
      </c>
      <c r="F26" s="20">
        <v>8.99</v>
      </c>
      <c r="G26" s="4">
        <v>36</v>
      </c>
      <c r="H26" s="56">
        <v>11.24</v>
      </c>
      <c r="I26" s="4">
        <v>29</v>
      </c>
      <c r="J26" s="20">
        <v>158.2</v>
      </c>
      <c r="K26" s="4">
        <v>12</v>
      </c>
      <c r="L26" s="4">
        <v>7</v>
      </c>
      <c r="M26" s="4">
        <v>16</v>
      </c>
      <c r="N26" s="4">
        <v>165</v>
      </c>
      <c r="O26" s="4">
        <v>2</v>
      </c>
      <c r="P26" s="4">
        <f>SUM(G26+I26+K26+M26+O26)</f>
        <v>95</v>
      </c>
      <c r="Q26" s="4">
        <v>19</v>
      </c>
      <c r="T26" s="4">
        <v>19</v>
      </c>
      <c r="U26" s="4">
        <v>136</v>
      </c>
      <c r="V26" s="65" t="s">
        <v>366</v>
      </c>
      <c r="W26" s="22" t="s">
        <v>86</v>
      </c>
      <c r="X26" s="11" t="s">
        <v>89</v>
      </c>
      <c r="Y26" s="42">
        <v>6.67</v>
      </c>
      <c r="Z26" s="4">
        <v>24</v>
      </c>
      <c r="AA26" s="20">
        <v>8.37</v>
      </c>
      <c r="AB26" s="4">
        <v>10</v>
      </c>
      <c r="AC26" s="35">
        <v>130</v>
      </c>
      <c r="AD26" s="4">
        <v>20</v>
      </c>
      <c r="AE26" s="4">
        <f>SUM(Z26+AB26+AD26)</f>
        <v>54</v>
      </c>
      <c r="AF26" s="4">
        <v>19</v>
      </c>
    </row>
    <row r="27" spans="1:34" ht="12.75">
      <c r="A27" s="4">
        <v>20</v>
      </c>
      <c r="B27" s="35">
        <v>115</v>
      </c>
      <c r="C27" s="65" t="s">
        <v>245</v>
      </c>
      <c r="D27" s="35" t="s">
        <v>86</v>
      </c>
      <c r="E27" s="65" t="s">
        <v>84</v>
      </c>
      <c r="F27" s="20">
        <v>9.94</v>
      </c>
      <c r="G27" s="4">
        <v>7</v>
      </c>
      <c r="H27" s="56">
        <v>10.56</v>
      </c>
      <c r="I27" s="4">
        <v>18</v>
      </c>
      <c r="J27" s="21">
        <v>130</v>
      </c>
      <c r="K27" s="4">
        <v>19</v>
      </c>
      <c r="L27" s="35">
        <v>1</v>
      </c>
      <c r="M27" s="4">
        <v>34</v>
      </c>
      <c r="N27" s="35">
        <v>302</v>
      </c>
      <c r="O27" s="4">
        <v>17</v>
      </c>
      <c r="P27" s="4">
        <f>SUM(G27+I27+K27+M27+O27)</f>
        <v>95</v>
      </c>
      <c r="Q27" s="4">
        <v>20</v>
      </c>
      <c r="R27" s="1"/>
      <c r="S27" s="1"/>
      <c r="T27" s="4">
        <v>20</v>
      </c>
      <c r="U27" s="4">
        <v>124</v>
      </c>
      <c r="V27" s="65" t="s">
        <v>359</v>
      </c>
      <c r="W27" s="22" t="s">
        <v>86</v>
      </c>
      <c r="X27" s="65" t="s">
        <v>89</v>
      </c>
      <c r="Y27" s="42">
        <v>6.92</v>
      </c>
      <c r="Z27" s="4">
        <v>22</v>
      </c>
      <c r="AA27" s="20">
        <v>9.32</v>
      </c>
      <c r="AB27" s="4">
        <v>21</v>
      </c>
      <c r="AC27" s="35">
        <v>190</v>
      </c>
      <c r="AD27" s="4">
        <v>12</v>
      </c>
      <c r="AE27" s="4">
        <f>SUM(Z27+AB27+AD27)</f>
        <v>55</v>
      </c>
      <c r="AF27" s="4">
        <v>20</v>
      </c>
      <c r="AG27" s="1"/>
      <c r="AH27" s="1"/>
    </row>
    <row r="28" spans="1:34" ht="12.75">
      <c r="A28" s="4">
        <v>21</v>
      </c>
      <c r="B28" s="4">
        <v>87</v>
      </c>
      <c r="C28" s="103" t="s">
        <v>399</v>
      </c>
      <c r="D28" s="35" t="s">
        <v>86</v>
      </c>
      <c r="E28" s="65" t="s">
        <v>89</v>
      </c>
      <c r="F28" s="20">
        <v>9.73</v>
      </c>
      <c r="G28" s="4">
        <v>16</v>
      </c>
      <c r="H28" s="56">
        <v>11.01</v>
      </c>
      <c r="I28" s="4">
        <v>20</v>
      </c>
      <c r="J28" s="20">
        <v>116</v>
      </c>
      <c r="K28" s="4">
        <v>26</v>
      </c>
      <c r="L28" s="4">
        <v>10</v>
      </c>
      <c r="M28" s="4">
        <v>11</v>
      </c>
      <c r="N28" s="4">
        <v>280</v>
      </c>
      <c r="O28" s="4">
        <v>22</v>
      </c>
      <c r="P28" s="4">
        <f>SUM(G28+I28+K28+M28+O28)</f>
        <v>95</v>
      </c>
      <c r="Q28" s="4">
        <v>21</v>
      </c>
      <c r="R28" s="1"/>
      <c r="S28" s="1"/>
      <c r="T28" s="4">
        <v>21</v>
      </c>
      <c r="U28" s="4">
        <v>119</v>
      </c>
      <c r="V28" s="65" t="s">
        <v>356</v>
      </c>
      <c r="W28" s="22" t="s">
        <v>91</v>
      </c>
      <c r="X28" s="65" t="s">
        <v>90</v>
      </c>
      <c r="Y28" s="42">
        <v>7.54</v>
      </c>
      <c r="Z28" s="4">
        <v>8</v>
      </c>
      <c r="AA28" s="20">
        <v>10.5</v>
      </c>
      <c r="AB28" s="4">
        <v>27</v>
      </c>
      <c r="AC28" s="35">
        <v>117</v>
      </c>
      <c r="AD28" s="4">
        <v>22</v>
      </c>
      <c r="AE28" s="4">
        <f>SUM(Z28+AB28+AD28)</f>
        <v>57</v>
      </c>
      <c r="AF28" s="4">
        <v>21</v>
      </c>
      <c r="AG28" s="1"/>
      <c r="AH28" s="1"/>
    </row>
    <row r="29" spans="1:34" ht="12.75">
      <c r="A29" s="4">
        <v>22</v>
      </c>
      <c r="B29" s="4">
        <v>94</v>
      </c>
      <c r="C29" s="65" t="s">
        <v>336</v>
      </c>
      <c r="D29" s="35" t="s">
        <v>86</v>
      </c>
      <c r="E29" s="65" t="s">
        <v>88</v>
      </c>
      <c r="F29" s="20">
        <v>8.44</v>
      </c>
      <c r="G29" s="4">
        <v>41</v>
      </c>
      <c r="H29" s="56">
        <v>10.38</v>
      </c>
      <c r="I29" s="4">
        <v>8</v>
      </c>
      <c r="J29" s="20">
        <v>148.9</v>
      </c>
      <c r="K29" s="4">
        <v>15</v>
      </c>
      <c r="L29" s="4">
        <v>1</v>
      </c>
      <c r="M29" s="4">
        <v>34</v>
      </c>
      <c r="N29" s="4">
        <v>450</v>
      </c>
      <c r="O29" s="4">
        <v>6</v>
      </c>
      <c r="P29" s="4">
        <f>SUM(G29+I29+K29+M29+O29)</f>
        <v>104</v>
      </c>
      <c r="Q29" s="4">
        <v>22</v>
      </c>
      <c r="R29" s="1"/>
      <c r="S29" s="1"/>
      <c r="T29" s="4">
        <v>22</v>
      </c>
      <c r="U29" s="4">
        <v>125</v>
      </c>
      <c r="V29" s="65" t="s">
        <v>413</v>
      </c>
      <c r="W29" s="22" t="s">
        <v>91</v>
      </c>
      <c r="X29" s="65" t="s">
        <v>84</v>
      </c>
      <c r="Y29" s="42">
        <v>7.01</v>
      </c>
      <c r="Z29" s="4">
        <v>20</v>
      </c>
      <c r="AA29" s="20">
        <v>9.38</v>
      </c>
      <c r="AB29" s="4">
        <v>23</v>
      </c>
      <c r="AC29" s="35">
        <v>163</v>
      </c>
      <c r="AD29" s="4">
        <v>14</v>
      </c>
      <c r="AE29" s="4">
        <f>SUM(Z29+AB29+AD29)</f>
        <v>57</v>
      </c>
      <c r="AF29" s="4">
        <v>22</v>
      </c>
      <c r="AG29" s="1"/>
      <c r="AH29" s="1"/>
    </row>
    <row r="30" spans="1:34" ht="12.75">
      <c r="A30" s="4">
        <v>23</v>
      </c>
      <c r="B30" s="4">
        <v>101</v>
      </c>
      <c r="C30" s="65" t="s">
        <v>135</v>
      </c>
      <c r="D30" s="35" t="s">
        <v>83</v>
      </c>
      <c r="E30" s="65" t="s">
        <v>128</v>
      </c>
      <c r="F30" s="20">
        <v>9.09</v>
      </c>
      <c r="G30" s="4">
        <v>34</v>
      </c>
      <c r="H30" s="56">
        <v>10.18</v>
      </c>
      <c r="I30" s="4">
        <v>5</v>
      </c>
      <c r="J30" s="20">
        <v>101.07</v>
      </c>
      <c r="K30" s="4">
        <v>31</v>
      </c>
      <c r="L30" s="4">
        <v>3</v>
      </c>
      <c r="M30" s="4">
        <v>23</v>
      </c>
      <c r="N30" s="4">
        <v>350</v>
      </c>
      <c r="O30" s="4">
        <v>14</v>
      </c>
      <c r="P30" s="4">
        <f>SUM(G30+I30+K30+M30+O30)</f>
        <v>107</v>
      </c>
      <c r="Q30" s="4">
        <v>23</v>
      </c>
      <c r="R30" s="1"/>
      <c r="S30" s="1"/>
      <c r="T30" s="4">
        <v>23</v>
      </c>
      <c r="U30" s="4">
        <v>137</v>
      </c>
      <c r="V30" s="65" t="s">
        <v>367</v>
      </c>
      <c r="W30" s="22" t="s">
        <v>362</v>
      </c>
      <c r="X30" s="65" t="s">
        <v>87</v>
      </c>
      <c r="Y30" s="42">
        <v>6.79</v>
      </c>
      <c r="Z30" s="4">
        <v>23</v>
      </c>
      <c r="AA30" s="20">
        <v>9.07</v>
      </c>
      <c r="AB30" s="4">
        <v>18</v>
      </c>
      <c r="AC30" s="35">
        <v>104</v>
      </c>
      <c r="AD30" s="4">
        <v>23</v>
      </c>
      <c r="AE30" s="4">
        <f>SUM(Z30+AB30+AD30)</f>
        <v>64</v>
      </c>
      <c r="AF30" s="4">
        <v>23</v>
      </c>
      <c r="AG30" s="1"/>
      <c r="AH30" s="1"/>
    </row>
    <row r="31" spans="1:34" ht="12.75">
      <c r="A31" s="4">
        <v>24</v>
      </c>
      <c r="B31" s="4">
        <v>92</v>
      </c>
      <c r="C31" s="65" t="s">
        <v>334</v>
      </c>
      <c r="D31" s="35" t="s">
        <v>86</v>
      </c>
      <c r="E31" s="65" t="s">
        <v>32</v>
      </c>
      <c r="F31" s="20">
        <v>8.88</v>
      </c>
      <c r="G31" s="4">
        <v>39</v>
      </c>
      <c r="H31" s="56">
        <v>10.44</v>
      </c>
      <c r="I31" s="4">
        <v>12</v>
      </c>
      <c r="J31" s="20">
        <v>104.2</v>
      </c>
      <c r="K31" s="4">
        <v>29</v>
      </c>
      <c r="L31" s="4">
        <v>3</v>
      </c>
      <c r="M31" s="4">
        <v>22</v>
      </c>
      <c r="N31" s="4">
        <v>440</v>
      </c>
      <c r="O31" s="4">
        <v>7</v>
      </c>
      <c r="P31" s="4">
        <f>SUM(G31+I31+K31+M31+O31)</f>
        <v>109</v>
      </c>
      <c r="Q31" s="4">
        <v>24</v>
      </c>
      <c r="R31" s="1"/>
      <c r="S31" s="1"/>
      <c r="T31" s="4">
        <v>24</v>
      </c>
      <c r="U31" s="4">
        <v>120</v>
      </c>
      <c r="V31" s="65" t="s">
        <v>357</v>
      </c>
      <c r="W31" s="22" t="s">
        <v>86</v>
      </c>
      <c r="X31" s="65" t="s">
        <v>128</v>
      </c>
      <c r="Y31" s="42">
        <v>6.53</v>
      </c>
      <c r="Z31" s="4">
        <v>26</v>
      </c>
      <c r="AA31" s="20">
        <v>9.08</v>
      </c>
      <c r="AB31" s="4">
        <v>19</v>
      </c>
      <c r="AC31" s="35">
        <v>127</v>
      </c>
      <c r="AD31" s="4">
        <v>21</v>
      </c>
      <c r="AE31" s="4">
        <f>SUM(Z31+AB31+AD31)</f>
        <v>66</v>
      </c>
      <c r="AF31" s="4">
        <v>24</v>
      </c>
      <c r="AG31" s="1"/>
      <c r="AH31" s="1"/>
    </row>
    <row r="32" spans="1:32" ht="12.75">
      <c r="A32" s="4">
        <v>25</v>
      </c>
      <c r="B32" s="35">
        <v>80</v>
      </c>
      <c r="C32" s="65" t="s">
        <v>116</v>
      </c>
      <c r="D32" s="4" t="s">
        <v>83</v>
      </c>
      <c r="E32" s="65" t="s">
        <v>85</v>
      </c>
      <c r="F32" s="20">
        <v>9.83</v>
      </c>
      <c r="G32" s="4">
        <v>12</v>
      </c>
      <c r="H32" s="56">
        <v>10.39</v>
      </c>
      <c r="I32" s="4">
        <v>9</v>
      </c>
      <c r="J32" s="20">
        <v>110</v>
      </c>
      <c r="K32" s="4">
        <v>27</v>
      </c>
      <c r="L32" s="4">
        <v>2</v>
      </c>
      <c r="M32" s="4">
        <v>27</v>
      </c>
      <c r="N32" s="4">
        <v>601</v>
      </c>
      <c r="O32" s="4">
        <v>39</v>
      </c>
      <c r="P32" s="4">
        <f>SUM(G32+I32+K32+M32+O32)</f>
        <v>114</v>
      </c>
      <c r="Q32" s="4">
        <v>25</v>
      </c>
      <c r="T32" s="4">
        <v>25</v>
      </c>
      <c r="U32" s="4">
        <v>138</v>
      </c>
      <c r="V32" s="65" t="s">
        <v>97</v>
      </c>
      <c r="W32" s="22" t="s">
        <v>86</v>
      </c>
      <c r="X32" s="65" t="s">
        <v>84</v>
      </c>
      <c r="Y32" s="42">
        <v>7.18</v>
      </c>
      <c r="Z32" s="4">
        <v>15</v>
      </c>
      <c r="AA32" s="20">
        <v>9.56</v>
      </c>
      <c r="AB32" s="4">
        <v>26</v>
      </c>
      <c r="AC32" s="35">
        <v>54</v>
      </c>
      <c r="AD32" s="4">
        <v>26</v>
      </c>
      <c r="AE32" s="4">
        <f>SUM(Z32+AB32+AD32)</f>
        <v>67</v>
      </c>
      <c r="AF32" s="4">
        <v>25</v>
      </c>
    </row>
    <row r="33" spans="1:32" ht="12.75">
      <c r="A33" s="4">
        <v>26</v>
      </c>
      <c r="B33" s="4">
        <v>97</v>
      </c>
      <c r="C33" s="65" t="s">
        <v>147</v>
      </c>
      <c r="D33" s="35" t="s">
        <v>83</v>
      </c>
      <c r="E33" s="65" t="s">
        <v>40</v>
      </c>
      <c r="F33" s="20">
        <v>9.82</v>
      </c>
      <c r="G33" s="4">
        <v>13</v>
      </c>
      <c r="H33" s="56">
        <v>13.44</v>
      </c>
      <c r="I33" s="4">
        <v>41</v>
      </c>
      <c r="J33" s="20">
        <v>130.1</v>
      </c>
      <c r="K33" s="4">
        <v>18</v>
      </c>
      <c r="L33" s="4">
        <v>12</v>
      </c>
      <c r="M33" s="4">
        <v>6</v>
      </c>
      <c r="N33" s="4">
        <v>61</v>
      </c>
      <c r="O33" s="4">
        <v>41</v>
      </c>
      <c r="P33" s="4">
        <f>SUM(G33+I33+K33+M33+O33)</f>
        <v>119</v>
      </c>
      <c r="Q33" s="4">
        <v>26</v>
      </c>
      <c r="T33" s="4">
        <v>26</v>
      </c>
      <c r="U33" s="86">
        <v>143</v>
      </c>
      <c r="V33" s="87" t="s">
        <v>369</v>
      </c>
      <c r="W33" s="79" t="s">
        <v>362</v>
      </c>
      <c r="X33" s="87" t="s">
        <v>87</v>
      </c>
      <c r="Y33" s="42">
        <v>6.34</v>
      </c>
      <c r="Z33" s="4">
        <v>27</v>
      </c>
      <c r="AA33" s="20">
        <v>9.38</v>
      </c>
      <c r="AB33" s="4">
        <v>24</v>
      </c>
      <c r="AC33" s="35">
        <v>70</v>
      </c>
      <c r="AD33" s="4">
        <v>25</v>
      </c>
      <c r="AE33" s="4">
        <f>SUM(Z33+AB33+AD33)</f>
        <v>76</v>
      </c>
      <c r="AF33" s="4">
        <v>26</v>
      </c>
    </row>
    <row r="34" spans="1:32" ht="12.75">
      <c r="A34" s="4">
        <v>27</v>
      </c>
      <c r="B34" s="4">
        <v>84</v>
      </c>
      <c r="C34" s="65" t="s">
        <v>328</v>
      </c>
      <c r="D34" s="4" t="s">
        <v>91</v>
      </c>
      <c r="E34" s="65" t="s">
        <v>87</v>
      </c>
      <c r="F34" s="20">
        <v>9.32</v>
      </c>
      <c r="G34" s="4">
        <v>27</v>
      </c>
      <c r="H34" s="56">
        <v>11.17</v>
      </c>
      <c r="I34" s="4">
        <v>25</v>
      </c>
      <c r="J34" s="20">
        <v>110</v>
      </c>
      <c r="K34" s="4">
        <v>28</v>
      </c>
      <c r="L34" s="4">
        <v>10</v>
      </c>
      <c r="M34" s="4">
        <v>12</v>
      </c>
      <c r="N34" s="4">
        <v>210</v>
      </c>
      <c r="O34" s="4">
        <v>31</v>
      </c>
      <c r="P34" s="4">
        <f>SUM(G34+I34+K34+M34+O34)</f>
        <v>123</v>
      </c>
      <c r="Q34" s="4">
        <v>27</v>
      </c>
      <c r="T34" s="4">
        <v>27</v>
      </c>
      <c r="U34" s="75">
        <v>134</v>
      </c>
      <c r="V34" s="82" t="s">
        <v>364</v>
      </c>
      <c r="W34" s="97" t="s">
        <v>86</v>
      </c>
      <c r="X34" s="82" t="s">
        <v>84</v>
      </c>
      <c r="Y34" s="42">
        <v>6.59</v>
      </c>
      <c r="Z34" s="4">
        <v>25</v>
      </c>
      <c r="AA34" s="20">
        <v>9.38</v>
      </c>
      <c r="AB34" s="4">
        <v>25</v>
      </c>
      <c r="AC34" s="35">
        <v>0</v>
      </c>
      <c r="AD34" s="4">
        <v>37</v>
      </c>
      <c r="AE34" s="4">
        <f>SUM(Z34+AB34+AD34)</f>
        <v>87</v>
      </c>
      <c r="AF34" s="4">
        <v>27</v>
      </c>
    </row>
    <row r="35" spans="1:32" ht="12.75">
      <c r="A35" s="4">
        <v>28</v>
      </c>
      <c r="B35" s="4">
        <v>89</v>
      </c>
      <c r="C35" s="65" t="s">
        <v>389</v>
      </c>
      <c r="D35" s="84" t="s">
        <v>86</v>
      </c>
      <c r="E35" s="65" t="s">
        <v>84</v>
      </c>
      <c r="F35" s="20">
        <v>9.28</v>
      </c>
      <c r="G35" s="4">
        <v>30</v>
      </c>
      <c r="H35" s="56">
        <v>10.47</v>
      </c>
      <c r="I35" s="4">
        <v>14</v>
      </c>
      <c r="J35" s="20">
        <v>92.9</v>
      </c>
      <c r="K35" s="4">
        <v>34</v>
      </c>
      <c r="L35" s="4">
        <v>3</v>
      </c>
      <c r="M35" s="4">
        <v>25</v>
      </c>
      <c r="N35" s="4">
        <v>272</v>
      </c>
      <c r="O35" s="4">
        <v>23</v>
      </c>
      <c r="P35" s="4">
        <f>SUM(G35+I35+K35+M35+O35)</f>
        <v>126</v>
      </c>
      <c r="Q35" s="4">
        <v>28</v>
      </c>
      <c r="T35" s="4">
        <v>28</v>
      </c>
      <c r="U35" s="102" t="s">
        <v>355</v>
      </c>
      <c r="V35" s="103" t="s">
        <v>386</v>
      </c>
      <c r="W35" s="104" t="s">
        <v>86</v>
      </c>
      <c r="X35" s="103" t="s">
        <v>89</v>
      </c>
      <c r="Y35" s="42">
        <v>6.19</v>
      </c>
      <c r="Z35" s="4"/>
      <c r="AA35" s="20">
        <v>8.33</v>
      </c>
      <c r="AB35" s="4"/>
      <c r="AC35" s="35">
        <v>91</v>
      </c>
      <c r="AD35" s="22"/>
      <c r="AE35" s="4">
        <f>SUM(Z35+AB35+AD35)</f>
        <v>0</v>
      </c>
      <c r="AF35" s="4"/>
    </row>
    <row r="36" spans="1:32" ht="12.75">
      <c r="A36" s="4">
        <v>29</v>
      </c>
      <c r="B36" s="4">
        <v>81</v>
      </c>
      <c r="C36" s="65" t="s">
        <v>126</v>
      </c>
      <c r="D36" s="84" t="s">
        <v>83</v>
      </c>
      <c r="E36" s="65" t="s">
        <v>84</v>
      </c>
      <c r="F36" s="20">
        <v>9.34</v>
      </c>
      <c r="G36" s="4">
        <v>26</v>
      </c>
      <c r="H36" s="56">
        <v>11.29</v>
      </c>
      <c r="I36" s="4">
        <v>31</v>
      </c>
      <c r="J36" s="20">
        <v>141.4</v>
      </c>
      <c r="K36" s="4">
        <v>17</v>
      </c>
      <c r="L36" s="4">
        <v>4</v>
      </c>
      <c r="M36" s="4">
        <v>20</v>
      </c>
      <c r="N36" s="4">
        <v>200</v>
      </c>
      <c r="O36" s="4">
        <v>34</v>
      </c>
      <c r="P36" s="4">
        <f>SUM(G36+I36+K36+M36+O36)</f>
        <v>128</v>
      </c>
      <c r="Q36" s="4">
        <v>29</v>
      </c>
      <c r="T36" s="4">
        <v>29</v>
      </c>
      <c r="U36" s="102" t="s">
        <v>363</v>
      </c>
      <c r="V36" s="103" t="s">
        <v>361</v>
      </c>
      <c r="W36" s="104" t="s">
        <v>362</v>
      </c>
      <c r="X36" s="103" t="s">
        <v>89</v>
      </c>
      <c r="Y36" s="42">
        <v>6.8</v>
      </c>
      <c r="Z36" s="4"/>
      <c r="AA36" s="20">
        <v>8.56</v>
      </c>
      <c r="AB36" s="4"/>
      <c r="AC36" s="35">
        <v>106</v>
      </c>
      <c r="AD36" s="22"/>
      <c r="AE36" s="4">
        <f>SUM(Z36+AB36+AD36)</f>
        <v>0</v>
      </c>
      <c r="AF36" s="4"/>
    </row>
    <row r="37" spans="1:25" ht="12.75">
      <c r="A37" s="4">
        <v>30</v>
      </c>
      <c r="B37" s="4">
        <v>96</v>
      </c>
      <c r="C37" s="65" t="s">
        <v>338</v>
      </c>
      <c r="D37" s="35" t="s">
        <v>91</v>
      </c>
      <c r="E37" s="65" t="s">
        <v>87</v>
      </c>
      <c r="F37" s="20">
        <v>9.79</v>
      </c>
      <c r="G37" s="4">
        <v>14</v>
      </c>
      <c r="H37" s="56">
        <v>11.25</v>
      </c>
      <c r="I37" s="4">
        <v>30</v>
      </c>
      <c r="J37" s="20">
        <v>92</v>
      </c>
      <c r="K37" s="4">
        <v>36</v>
      </c>
      <c r="L37" s="4">
        <v>1</v>
      </c>
      <c r="M37" s="4">
        <v>34</v>
      </c>
      <c r="N37" s="4">
        <v>310</v>
      </c>
      <c r="O37" s="4">
        <v>16</v>
      </c>
      <c r="P37" s="4">
        <f>SUM(G37+I37+K37+M37+O37)</f>
        <v>130</v>
      </c>
      <c r="Q37" s="4">
        <v>30</v>
      </c>
      <c r="T37" t="s">
        <v>54</v>
      </c>
      <c r="Y37" t="s">
        <v>235</v>
      </c>
    </row>
    <row r="38" spans="1:25" ht="12.75">
      <c r="A38" s="4">
        <v>31</v>
      </c>
      <c r="B38" s="4">
        <v>83</v>
      </c>
      <c r="C38" s="65" t="s">
        <v>327</v>
      </c>
      <c r="D38" s="35" t="s">
        <v>86</v>
      </c>
      <c r="E38" s="65" t="s">
        <v>89</v>
      </c>
      <c r="F38" s="20">
        <v>9.7</v>
      </c>
      <c r="G38" s="4">
        <v>18</v>
      </c>
      <c r="H38" s="56">
        <v>11.01</v>
      </c>
      <c r="I38" s="4">
        <v>21</v>
      </c>
      <c r="J38" s="20">
        <v>83.9</v>
      </c>
      <c r="K38" s="4">
        <v>39</v>
      </c>
      <c r="L38" s="4">
        <v>3</v>
      </c>
      <c r="M38" s="4">
        <v>25</v>
      </c>
      <c r="N38" s="4">
        <v>223</v>
      </c>
      <c r="O38" s="4">
        <v>27</v>
      </c>
      <c r="P38" s="4">
        <f>SUM(G38+I38+K38+M38+O38)</f>
        <v>130</v>
      </c>
      <c r="Q38" s="4">
        <v>31</v>
      </c>
      <c r="T38" t="s">
        <v>60</v>
      </c>
      <c r="Y38" t="s">
        <v>251</v>
      </c>
    </row>
    <row r="39" spans="1:17" ht="12.75">
      <c r="A39" s="4">
        <v>32</v>
      </c>
      <c r="B39" s="4">
        <v>71</v>
      </c>
      <c r="C39" s="65" t="s">
        <v>152</v>
      </c>
      <c r="D39" s="24" t="s">
        <v>86</v>
      </c>
      <c r="E39" s="65" t="s">
        <v>32</v>
      </c>
      <c r="F39" s="20">
        <v>8.96</v>
      </c>
      <c r="G39" s="4">
        <v>38</v>
      </c>
      <c r="H39" s="56">
        <v>10.34</v>
      </c>
      <c r="I39" s="4">
        <v>7</v>
      </c>
      <c r="J39" s="20">
        <v>121.3</v>
      </c>
      <c r="K39" s="4">
        <v>25</v>
      </c>
      <c r="L39" s="4">
        <v>2</v>
      </c>
      <c r="M39" s="4">
        <v>31</v>
      </c>
      <c r="N39" s="4">
        <v>580</v>
      </c>
      <c r="O39" s="4">
        <v>33</v>
      </c>
      <c r="P39" s="4">
        <f>SUM(G39+I39+K39+M39+O39)</f>
        <v>134</v>
      </c>
      <c r="Q39" s="4">
        <v>32</v>
      </c>
    </row>
    <row r="40" spans="1:25" ht="12.75">
      <c r="A40" s="4">
        <v>33</v>
      </c>
      <c r="B40" s="4">
        <v>75</v>
      </c>
      <c r="C40" s="65" t="s">
        <v>322</v>
      </c>
      <c r="D40" s="4" t="s">
        <v>86</v>
      </c>
      <c r="E40" s="65" t="s">
        <v>40</v>
      </c>
      <c r="F40" s="20">
        <v>9.42</v>
      </c>
      <c r="G40" s="4">
        <v>20</v>
      </c>
      <c r="H40" s="56">
        <v>10.47</v>
      </c>
      <c r="I40" s="4">
        <v>13</v>
      </c>
      <c r="J40" s="20">
        <v>41.4</v>
      </c>
      <c r="K40" s="4">
        <v>41</v>
      </c>
      <c r="L40" s="4">
        <v>1</v>
      </c>
      <c r="M40" s="4">
        <v>37</v>
      </c>
      <c r="N40" s="4">
        <v>224</v>
      </c>
      <c r="O40" s="4">
        <v>30</v>
      </c>
      <c r="P40" s="4">
        <f>SUM(G40+I40+K40+M40+O40)</f>
        <v>141</v>
      </c>
      <c r="Q40" s="4">
        <v>33</v>
      </c>
      <c r="T40" t="s">
        <v>58</v>
      </c>
      <c r="Y40" t="s">
        <v>59</v>
      </c>
    </row>
    <row r="41" spans="1:25" ht="12.75">
      <c r="A41" s="4">
        <v>34</v>
      </c>
      <c r="B41" s="4">
        <v>86</v>
      </c>
      <c r="C41" s="65" t="s">
        <v>330</v>
      </c>
      <c r="D41" s="4" t="s">
        <v>86</v>
      </c>
      <c r="E41" s="65" t="s">
        <v>253</v>
      </c>
      <c r="F41" s="20">
        <v>9.94</v>
      </c>
      <c r="G41" s="4">
        <v>8</v>
      </c>
      <c r="H41" s="56">
        <v>12.39</v>
      </c>
      <c r="I41" s="4">
        <v>40</v>
      </c>
      <c r="J41" s="20">
        <v>88.4</v>
      </c>
      <c r="K41" s="4">
        <v>38</v>
      </c>
      <c r="L41" s="4">
        <v>4</v>
      </c>
      <c r="M41" s="4">
        <v>20</v>
      </c>
      <c r="N41" s="4">
        <v>179</v>
      </c>
      <c r="O41" s="4">
        <v>36</v>
      </c>
      <c r="P41" s="4">
        <f>SUM(G41+I41+K41+M41+O41)</f>
        <v>142</v>
      </c>
      <c r="Q41" s="4">
        <v>34</v>
      </c>
      <c r="T41" t="s">
        <v>250</v>
      </c>
      <c r="Y41" t="s">
        <v>61</v>
      </c>
    </row>
    <row r="42" spans="1:17" ht="12.75">
      <c r="A42" s="4">
        <v>35</v>
      </c>
      <c r="B42" s="4">
        <v>74</v>
      </c>
      <c r="C42" s="65" t="s">
        <v>402</v>
      </c>
      <c r="D42" s="35" t="s">
        <v>91</v>
      </c>
      <c r="E42" s="65" t="s">
        <v>87</v>
      </c>
      <c r="F42" s="20">
        <v>9.16</v>
      </c>
      <c r="G42" s="4">
        <v>33</v>
      </c>
      <c r="H42" s="56">
        <v>11.47</v>
      </c>
      <c r="I42" s="4">
        <v>38</v>
      </c>
      <c r="J42" s="20">
        <v>92.5</v>
      </c>
      <c r="K42" s="4">
        <v>35</v>
      </c>
      <c r="L42" s="4">
        <v>16</v>
      </c>
      <c r="M42" s="4">
        <v>5</v>
      </c>
      <c r="N42" s="4">
        <v>210</v>
      </c>
      <c r="O42" s="4">
        <v>35</v>
      </c>
      <c r="P42" s="4">
        <f>SUM(G42+I42+K42+M42+O42)</f>
        <v>146</v>
      </c>
      <c r="Q42" s="4">
        <v>35</v>
      </c>
    </row>
    <row r="43" spans="1:25" ht="12.75">
      <c r="A43" s="4">
        <v>36</v>
      </c>
      <c r="B43" s="4">
        <v>106</v>
      </c>
      <c r="C43" s="65" t="s">
        <v>340</v>
      </c>
      <c r="D43" s="35" t="s">
        <v>86</v>
      </c>
      <c r="E43" s="65" t="s">
        <v>89</v>
      </c>
      <c r="F43" s="20">
        <v>9.4</v>
      </c>
      <c r="G43" s="4">
        <v>22</v>
      </c>
      <c r="H43" s="56">
        <v>11</v>
      </c>
      <c r="I43" s="4">
        <v>19</v>
      </c>
      <c r="J43" s="20">
        <v>103.3</v>
      </c>
      <c r="K43" s="4">
        <v>30</v>
      </c>
      <c r="L43" s="4">
        <v>1</v>
      </c>
      <c r="M43" s="4">
        <v>39</v>
      </c>
      <c r="N43" s="4">
        <v>165</v>
      </c>
      <c r="O43" s="4">
        <v>38</v>
      </c>
      <c r="P43" s="4">
        <f>SUM(G43+I43+K43+M43+O43)</f>
        <v>148</v>
      </c>
      <c r="Q43" s="4">
        <v>36</v>
      </c>
      <c r="T43" t="s">
        <v>62</v>
      </c>
      <c r="Y43" t="s">
        <v>55</v>
      </c>
    </row>
    <row r="44" spans="1:25" ht="12.75">
      <c r="A44" s="4">
        <v>37</v>
      </c>
      <c r="B44" s="4">
        <v>108</v>
      </c>
      <c r="C44" s="65" t="s">
        <v>341</v>
      </c>
      <c r="D44" s="35" t="s">
        <v>86</v>
      </c>
      <c r="E44" s="65" t="s">
        <v>40</v>
      </c>
      <c r="F44" s="20">
        <v>9.9</v>
      </c>
      <c r="G44" s="4">
        <v>11</v>
      </c>
      <c r="H44" s="56">
        <v>15.09</v>
      </c>
      <c r="I44" s="4">
        <v>42</v>
      </c>
      <c r="J44" s="20">
        <v>123.5</v>
      </c>
      <c r="K44" s="4">
        <v>23</v>
      </c>
      <c r="L44" s="4">
        <v>2</v>
      </c>
      <c r="M44" s="4">
        <v>31</v>
      </c>
      <c r="N44" s="4">
        <v>60</v>
      </c>
      <c r="O44" s="4">
        <v>42</v>
      </c>
      <c r="P44" s="4">
        <f>SUM(G44+I44+K44+M44+O44)</f>
        <v>149</v>
      </c>
      <c r="Q44" s="4">
        <v>37</v>
      </c>
      <c r="T44" t="s">
        <v>250</v>
      </c>
      <c r="Y44" t="s">
        <v>57</v>
      </c>
    </row>
    <row r="45" spans="1:17" ht="12.75">
      <c r="A45" s="4">
        <v>38</v>
      </c>
      <c r="B45" s="4">
        <v>78</v>
      </c>
      <c r="C45" s="65" t="s">
        <v>120</v>
      </c>
      <c r="D45" s="4" t="s">
        <v>86</v>
      </c>
      <c r="E45" s="65" t="s">
        <v>84</v>
      </c>
      <c r="F45" s="20">
        <v>8.99</v>
      </c>
      <c r="G45" s="4">
        <v>37</v>
      </c>
      <c r="H45" s="56">
        <v>11.19</v>
      </c>
      <c r="I45" s="4">
        <v>26</v>
      </c>
      <c r="J45" s="20">
        <v>0</v>
      </c>
      <c r="K45" s="4">
        <v>45</v>
      </c>
      <c r="L45" s="4">
        <v>1</v>
      </c>
      <c r="M45" s="4">
        <v>37</v>
      </c>
      <c r="N45" s="4">
        <v>301</v>
      </c>
      <c r="O45" s="4">
        <v>9</v>
      </c>
      <c r="P45" s="4">
        <f>SUM(G45+I45+K45+M45+O45)</f>
        <v>154</v>
      </c>
      <c r="Q45" s="4">
        <v>38</v>
      </c>
    </row>
    <row r="46" spans="1:17" ht="12.75">
      <c r="A46" s="4">
        <v>39</v>
      </c>
      <c r="B46" s="4">
        <v>88</v>
      </c>
      <c r="C46" s="65" t="s">
        <v>331</v>
      </c>
      <c r="D46" s="35" t="s">
        <v>91</v>
      </c>
      <c r="E46" s="65" t="s">
        <v>87</v>
      </c>
      <c r="F46" s="20">
        <v>8.77</v>
      </c>
      <c r="G46" s="4">
        <v>40</v>
      </c>
      <c r="H46" s="56">
        <v>11.45</v>
      </c>
      <c r="I46" s="4">
        <v>35</v>
      </c>
      <c r="J46" s="20">
        <v>146.3</v>
      </c>
      <c r="K46" s="4">
        <v>16</v>
      </c>
      <c r="L46" s="4">
        <v>2</v>
      </c>
      <c r="M46" s="4">
        <v>31</v>
      </c>
      <c r="N46" s="4">
        <v>201</v>
      </c>
      <c r="O46" s="4">
        <v>32</v>
      </c>
      <c r="P46" s="4">
        <f>SUM(G46+I46+K46+M46+O46)</f>
        <v>154</v>
      </c>
      <c r="Q46" s="4">
        <v>39</v>
      </c>
    </row>
    <row r="47" spans="1:34" ht="12.75">
      <c r="A47" s="4">
        <v>40</v>
      </c>
      <c r="B47" s="4">
        <v>85</v>
      </c>
      <c r="C47" s="65" t="s">
        <v>329</v>
      </c>
      <c r="D47" s="35" t="s">
        <v>86</v>
      </c>
      <c r="E47" s="65" t="s">
        <v>40</v>
      </c>
      <c r="F47" s="20">
        <v>9.27</v>
      </c>
      <c r="G47" s="4">
        <v>31</v>
      </c>
      <c r="H47" s="56">
        <v>11.2</v>
      </c>
      <c r="I47" s="86">
        <v>27</v>
      </c>
      <c r="J47" s="98">
        <v>97.5</v>
      </c>
      <c r="K47" s="4">
        <v>33</v>
      </c>
      <c r="L47" s="86">
        <v>0</v>
      </c>
      <c r="M47" s="4">
        <v>44</v>
      </c>
      <c r="N47" s="86">
        <v>231</v>
      </c>
      <c r="O47" s="4">
        <v>24</v>
      </c>
      <c r="P47" s="4">
        <f>SUM(G47+I47+K47+M47+O47)</f>
        <v>159</v>
      </c>
      <c r="Q47" s="4">
        <v>40</v>
      </c>
      <c r="R47" s="141" t="s">
        <v>380</v>
      </c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</row>
    <row r="48" spans="1:34" ht="12.75">
      <c r="A48" s="4">
        <v>41</v>
      </c>
      <c r="B48" s="4">
        <v>73</v>
      </c>
      <c r="C48" s="65" t="s">
        <v>321</v>
      </c>
      <c r="D48" s="4" t="s">
        <v>86</v>
      </c>
      <c r="E48" s="65" t="s">
        <v>89</v>
      </c>
      <c r="F48" s="20">
        <v>9.28</v>
      </c>
      <c r="G48" s="4">
        <v>27</v>
      </c>
      <c r="H48" s="63">
        <v>11.46</v>
      </c>
      <c r="I48" s="75">
        <v>37</v>
      </c>
      <c r="J48" s="58">
        <v>91</v>
      </c>
      <c r="K48" s="4">
        <v>37</v>
      </c>
      <c r="L48" s="75">
        <v>2</v>
      </c>
      <c r="M48" s="4">
        <v>27</v>
      </c>
      <c r="N48" s="75">
        <v>180</v>
      </c>
      <c r="O48" s="4">
        <v>37</v>
      </c>
      <c r="P48" s="131">
        <f>SUM(G48+I48+K48+M48+O48)</f>
        <v>165</v>
      </c>
      <c r="Q48" s="4">
        <v>41</v>
      </c>
      <c r="R48" s="155" t="s">
        <v>43</v>
      </c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</row>
    <row r="49" spans="1:34" ht="12.75">
      <c r="A49" s="4">
        <v>42</v>
      </c>
      <c r="B49" s="4">
        <v>67</v>
      </c>
      <c r="C49" s="65" t="s">
        <v>317</v>
      </c>
      <c r="D49" s="35" t="s">
        <v>91</v>
      </c>
      <c r="E49" s="65" t="s">
        <v>84</v>
      </c>
      <c r="F49" s="20">
        <v>8.17</v>
      </c>
      <c r="G49" s="4">
        <v>42</v>
      </c>
      <c r="H49" s="56">
        <v>11.51</v>
      </c>
      <c r="I49" s="4">
        <v>39</v>
      </c>
      <c r="J49" s="20">
        <v>74.18</v>
      </c>
      <c r="K49" s="4">
        <v>40</v>
      </c>
      <c r="L49" s="4">
        <v>0</v>
      </c>
      <c r="M49" s="4">
        <v>44</v>
      </c>
      <c r="N49" s="4">
        <v>148</v>
      </c>
      <c r="O49" s="4">
        <v>40</v>
      </c>
      <c r="P49" s="4">
        <f>SUM(G49+I49+K49+M49+O49)</f>
        <v>205</v>
      </c>
      <c r="Q49" s="4">
        <v>42</v>
      </c>
      <c r="R49" s="151" t="s">
        <v>92</v>
      </c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</row>
    <row r="50" spans="1:34" ht="12.75">
      <c r="A50" s="4">
        <v>43</v>
      </c>
      <c r="B50" s="35" t="s">
        <v>323</v>
      </c>
      <c r="C50" s="65" t="s">
        <v>324</v>
      </c>
      <c r="D50" s="35" t="s">
        <v>91</v>
      </c>
      <c r="E50" s="65" t="s">
        <v>89</v>
      </c>
      <c r="F50" s="20">
        <v>7.28</v>
      </c>
      <c r="G50" s="4"/>
      <c r="H50" s="56">
        <v>13.56</v>
      </c>
      <c r="I50" s="132"/>
      <c r="J50" s="111">
        <v>79</v>
      </c>
      <c r="K50" s="132"/>
      <c r="L50" s="132">
        <v>0</v>
      </c>
      <c r="M50" s="132"/>
      <c r="N50" s="132">
        <v>22</v>
      </c>
      <c r="O50" s="132"/>
      <c r="P50" s="4">
        <f>SUM(G50+I50+K50+M50+O50)</f>
        <v>0</v>
      </c>
      <c r="Q50" s="4"/>
      <c r="R50" s="153" t="s">
        <v>69</v>
      </c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</row>
    <row r="51" spans="1:30" ht="12.75">
      <c r="A51" s="4">
        <v>44</v>
      </c>
      <c r="B51" s="35" t="s">
        <v>343</v>
      </c>
      <c r="C51" s="65" t="s">
        <v>342</v>
      </c>
      <c r="D51" s="35" t="s">
        <v>86</v>
      </c>
      <c r="E51" s="65" t="s">
        <v>89</v>
      </c>
      <c r="F51" s="20">
        <v>7.81</v>
      </c>
      <c r="G51" s="4"/>
      <c r="H51" s="56">
        <v>13.18</v>
      </c>
      <c r="I51" s="4"/>
      <c r="J51" s="20">
        <v>126</v>
      </c>
      <c r="K51" s="4"/>
      <c r="L51" s="4">
        <v>2</v>
      </c>
      <c r="M51" s="4"/>
      <c r="N51" s="4">
        <v>140</v>
      </c>
      <c r="O51" s="4"/>
      <c r="P51" s="4">
        <f>SUM(G51+I51+K51+M51+O51)</f>
        <v>0</v>
      </c>
      <c r="Q51" s="4"/>
      <c r="S51" s="2" t="s">
        <v>381</v>
      </c>
      <c r="T51" s="2"/>
      <c r="U51" s="2"/>
      <c r="V51" s="2"/>
      <c r="W51" s="2"/>
      <c r="X51" s="19"/>
      <c r="Y51" s="19" t="s">
        <v>67</v>
      </c>
      <c r="Z51" s="19"/>
      <c r="AD51" s="130" t="s">
        <v>393</v>
      </c>
    </row>
    <row r="52" spans="1:32" ht="12.75">
      <c r="A52" s="4">
        <v>45</v>
      </c>
      <c r="B52" s="35" t="s">
        <v>346</v>
      </c>
      <c r="C52" s="65" t="s">
        <v>344</v>
      </c>
      <c r="D52" s="35" t="s">
        <v>86</v>
      </c>
      <c r="E52" s="65" t="s">
        <v>40</v>
      </c>
      <c r="F52" s="20">
        <v>8.12</v>
      </c>
      <c r="G52" s="4"/>
      <c r="H52" s="56">
        <v>10.48</v>
      </c>
      <c r="I52" s="4"/>
      <c r="J52" s="20">
        <v>99.5</v>
      </c>
      <c r="K52" s="4"/>
      <c r="L52" s="4">
        <v>3</v>
      </c>
      <c r="M52" s="4"/>
      <c r="N52" s="4">
        <v>150</v>
      </c>
      <c r="O52" s="4"/>
      <c r="P52" s="4">
        <f>SUM(G52+I52+K52+M52+O52)</f>
        <v>0</v>
      </c>
      <c r="Q52" s="4"/>
      <c r="T52" s="150" t="s">
        <v>70</v>
      </c>
      <c r="U52" s="150" t="s">
        <v>71</v>
      </c>
      <c r="V52" s="143" t="s">
        <v>72</v>
      </c>
      <c r="W52" s="143" t="s">
        <v>73</v>
      </c>
      <c r="X52" s="143" t="s">
        <v>46</v>
      </c>
      <c r="Y52" s="147" t="s">
        <v>74</v>
      </c>
      <c r="Z52" s="147"/>
      <c r="AA52" s="154" t="s">
        <v>80</v>
      </c>
      <c r="AB52" s="154"/>
      <c r="AC52" s="148" t="s">
        <v>78</v>
      </c>
      <c r="AD52" s="148"/>
      <c r="AE52" s="149" t="s">
        <v>79</v>
      </c>
      <c r="AF52" s="149" t="s">
        <v>50</v>
      </c>
    </row>
    <row r="53" spans="1:32" ht="12.75">
      <c r="A53" s="4">
        <v>46</v>
      </c>
      <c r="B53" s="35" t="s">
        <v>347</v>
      </c>
      <c r="C53" s="65" t="s">
        <v>345</v>
      </c>
      <c r="D53" s="35" t="s">
        <v>86</v>
      </c>
      <c r="E53" s="65" t="s">
        <v>85</v>
      </c>
      <c r="F53" s="20">
        <v>9.66</v>
      </c>
      <c r="G53" s="4"/>
      <c r="H53" s="56">
        <v>12</v>
      </c>
      <c r="I53" s="4"/>
      <c r="J53" s="20">
        <v>101.5</v>
      </c>
      <c r="K53" s="4"/>
      <c r="L53" s="4">
        <v>3</v>
      </c>
      <c r="M53" s="4"/>
      <c r="N53" s="4">
        <v>142</v>
      </c>
      <c r="O53" s="4"/>
      <c r="P53" s="4">
        <f>SUM(G53+I53+K53+M53+O53)</f>
        <v>0</v>
      </c>
      <c r="Q53" s="4"/>
      <c r="T53" s="150"/>
      <c r="U53" s="150"/>
      <c r="V53" s="150"/>
      <c r="W53" s="150"/>
      <c r="X53" s="150"/>
      <c r="Y53" s="125" t="s">
        <v>81</v>
      </c>
      <c r="Z53" s="11" t="s">
        <v>82</v>
      </c>
      <c r="AA53" s="11" t="s">
        <v>81</v>
      </c>
      <c r="AB53" s="11" t="s">
        <v>82</v>
      </c>
      <c r="AC53" s="11" t="s">
        <v>81</v>
      </c>
      <c r="AD53" s="11" t="s">
        <v>82</v>
      </c>
      <c r="AE53" s="149"/>
      <c r="AF53" s="149"/>
    </row>
    <row r="54" spans="1:32" ht="12.75">
      <c r="A54" s="4">
        <v>47</v>
      </c>
      <c r="B54" s="35" t="s">
        <v>348</v>
      </c>
      <c r="C54" s="65" t="s">
        <v>349</v>
      </c>
      <c r="D54" s="35" t="s">
        <v>91</v>
      </c>
      <c r="E54" s="65" t="s">
        <v>84</v>
      </c>
      <c r="F54" s="20">
        <v>8.41</v>
      </c>
      <c r="G54" s="4"/>
      <c r="H54" s="56">
        <v>13.11</v>
      </c>
      <c r="I54" s="4"/>
      <c r="J54" s="20">
        <v>82.8</v>
      </c>
      <c r="K54" s="4"/>
      <c r="L54" s="4">
        <v>0</v>
      </c>
      <c r="M54" s="4"/>
      <c r="N54" s="4">
        <v>50</v>
      </c>
      <c r="O54" s="4"/>
      <c r="P54" s="4">
        <f>SUM(G54+I54+K54+M54+O54)</f>
        <v>0</v>
      </c>
      <c r="Q54" s="4"/>
      <c r="T54" s="4">
        <v>1</v>
      </c>
      <c r="U54" s="4">
        <v>45</v>
      </c>
      <c r="V54" s="11" t="s">
        <v>183</v>
      </c>
      <c r="W54" s="22" t="s">
        <v>86</v>
      </c>
      <c r="X54" s="11" t="s">
        <v>85</v>
      </c>
      <c r="Y54" s="58">
        <v>7.59</v>
      </c>
      <c r="Z54" s="4">
        <v>4</v>
      </c>
      <c r="AA54" s="20">
        <v>7.55</v>
      </c>
      <c r="AB54" s="4">
        <v>1</v>
      </c>
      <c r="AC54" s="29">
        <v>270</v>
      </c>
      <c r="AD54" s="4">
        <v>1</v>
      </c>
      <c r="AE54" s="4">
        <f>SUM(Z54+AB54+AD54)</f>
        <v>6</v>
      </c>
      <c r="AF54" s="4">
        <v>1</v>
      </c>
    </row>
    <row r="55" spans="1:32" ht="12.75">
      <c r="A55" s="4">
        <v>48</v>
      </c>
      <c r="B55" s="35" t="s">
        <v>350</v>
      </c>
      <c r="C55" s="65" t="s">
        <v>351</v>
      </c>
      <c r="D55" s="35" t="s">
        <v>86</v>
      </c>
      <c r="E55" s="65" t="s">
        <v>84</v>
      </c>
      <c r="F55" s="20">
        <v>7.98</v>
      </c>
      <c r="G55" s="4"/>
      <c r="H55" s="56">
        <v>13.2</v>
      </c>
      <c r="I55" s="4"/>
      <c r="J55" s="20">
        <v>90</v>
      </c>
      <c r="K55" s="4"/>
      <c r="L55" s="4">
        <v>0</v>
      </c>
      <c r="M55" s="4"/>
      <c r="N55" s="4">
        <v>110</v>
      </c>
      <c r="O55" s="4"/>
      <c r="P55" s="4">
        <f>SUM(G55+I55+K55+M55+O55)</f>
        <v>0</v>
      </c>
      <c r="Q55" s="4"/>
      <c r="T55" s="4">
        <v>2</v>
      </c>
      <c r="U55" s="4">
        <v>57</v>
      </c>
      <c r="V55" s="65" t="s">
        <v>202</v>
      </c>
      <c r="W55" s="4" t="s">
        <v>86</v>
      </c>
      <c r="X55" s="65" t="s">
        <v>32</v>
      </c>
      <c r="Y55" s="58">
        <v>7.59</v>
      </c>
      <c r="Z55" s="4">
        <v>3</v>
      </c>
      <c r="AA55" s="20">
        <v>9</v>
      </c>
      <c r="AB55" s="4">
        <v>8</v>
      </c>
      <c r="AC55" s="35">
        <v>220</v>
      </c>
      <c r="AD55" s="4">
        <v>2</v>
      </c>
      <c r="AE55" s="4">
        <f>SUM(Z55+AB55+AD55)</f>
        <v>13</v>
      </c>
      <c r="AF55" s="4">
        <v>2</v>
      </c>
    </row>
    <row r="56" spans="1:32" ht="12.75">
      <c r="A56" s="4">
        <v>49</v>
      </c>
      <c r="B56" s="35" t="s">
        <v>352</v>
      </c>
      <c r="C56" s="65" t="s">
        <v>353</v>
      </c>
      <c r="D56" s="35" t="s">
        <v>91</v>
      </c>
      <c r="E56" s="65" t="s">
        <v>40</v>
      </c>
      <c r="F56" s="20">
        <v>8.67</v>
      </c>
      <c r="G56" s="4"/>
      <c r="H56" s="56">
        <v>11.28</v>
      </c>
      <c r="I56" s="4"/>
      <c r="J56" s="20">
        <v>95</v>
      </c>
      <c r="K56" s="4"/>
      <c r="L56" s="4">
        <v>0</v>
      </c>
      <c r="M56" s="4"/>
      <c r="N56" s="4">
        <v>240</v>
      </c>
      <c r="O56" s="4"/>
      <c r="P56" s="4">
        <f>SUM(G56+I56+K56+M56+O56)</f>
        <v>0</v>
      </c>
      <c r="Q56" s="4"/>
      <c r="T56" s="4">
        <v>3</v>
      </c>
      <c r="U56" s="4">
        <v>49</v>
      </c>
      <c r="V56" s="65" t="s">
        <v>300</v>
      </c>
      <c r="W56" s="24" t="s">
        <v>86</v>
      </c>
      <c r="X56" s="65" t="s">
        <v>32</v>
      </c>
      <c r="Y56" s="58">
        <v>7.02</v>
      </c>
      <c r="Z56" s="4">
        <v>9</v>
      </c>
      <c r="AA56" s="30">
        <v>8.41</v>
      </c>
      <c r="AB56" s="4">
        <v>4</v>
      </c>
      <c r="AC56" s="35">
        <v>187</v>
      </c>
      <c r="AD56" s="4">
        <v>3</v>
      </c>
      <c r="AE56" s="4">
        <f>SUM(Z56+AB56+AD56)</f>
        <v>16</v>
      </c>
      <c r="AF56" s="4">
        <v>3</v>
      </c>
    </row>
    <row r="57" spans="1:32" ht="12.75">
      <c r="A57" s="12"/>
      <c r="Q57" s="12"/>
      <c r="T57" s="4">
        <v>4</v>
      </c>
      <c r="U57" s="4">
        <v>65</v>
      </c>
      <c r="V57" s="65" t="s">
        <v>315</v>
      </c>
      <c r="W57" s="35" t="s">
        <v>86</v>
      </c>
      <c r="X57" s="65" t="s">
        <v>32</v>
      </c>
      <c r="Y57" s="59">
        <v>7.9</v>
      </c>
      <c r="Z57" s="4">
        <v>2</v>
      </c>
      <c r="AA57" s="20">
        <v>9</v>
      </c>
      <c r="AB57" s="4">
        <v>9</v>
      </c>
      <c r="AC57" s="35">
        <v>160</v>
      </c>
      <c r="AD57" s="4">
        <v>6</v>
      </c>
      <c r="AE57" s="4">
        <f>SUM(Z57+AB57+AD57)</f>
        <v>17</v>
      </c>
      <c r="AF57" s="4">
        <v>4</v>
      </c>
    </row>
    <row r="58" spans="1:32" ht="12.75">
      <c r="A58" s="12"/>
      <c r="B58" s="12"/>
      <c r="C58" s="71"/>
      <c r="D58" s="12"/>
      <c r="E58" s="71"/>
      <c r="F58" s="99"/>
      <c r="G58" s="12"/>
      <c r="H58" s="90"/>
      <c r="I58" s="12"/>
      <c r="J58" s="99"/>
      <c r="K58" s="12"/>
      <c r="L58" s="12"/>
      <c r="M58" s="12"/>
      <c r="N58" s="12"/>
      <c r="O58" s="12"/>
      <c r="P58" s="12"/>
      <c r="Q58" s="12"/>
      <c r="T58" s="4">
        <v>5</v>
      </c>
      <c r="U58" s="4">
        <v>53</v>
      </c>
      <c r="V58" s="65" t="s">
        <v>304</v>
      </c>
      <c r="W58" s="4" t="s">
        <v>91</v>
      </c>
      <c r="X58" s="65" t="s">
        <v>33</v>
      </c>
      <c r="Y58" s="58">
        <v>7.57</v>
      </c>
      <c r="Z58" s="4">
        <v>5</v>
      </c>
      <c r="AA58" s="20">
        <v>7.55</v>
      </c>
      <c r="AB58" s="4">
        <v>2</v>
      </c>
      <c r="AC58" s="29">
        <v>110</v>
      </c>
      <c r="AD58" s="4">
        <v>13</v>
      </c>
      <c r="AE58" s="4">
        <f>SUM(Z58+AB58+AD58)</f>
        <v>20</v>
      </c>
      <c r="AF58" s="4">
        <v>5</v>
      </c>
    </row>
    <row r="59" spans="1:32" ht="12.75">
      <c r="A59" s="12"/>
      <c r="Q59" s="12"/>
      <c r="T59" s="4">
        <v>6</v>
      </c>
      <c r="U59" s="4">
        <v>50</v>
      </c>
      <c r="V59" s="65" t="s">
        <v>301</v>
      </c>
      <c r="W59" s="35" t="s">
        <v>91</v>
      </c>
      <c r="X59" s="65" t="s">
        <v>33</v>
      </c>
      <c r="Y59" s="58">
        <v>8.08</v>
      </c>
      <c r="Z59" s="4">
        <v>1</v>
      </c>
      <c r="AA59" s="20">
        <v>8.44</v>
      </c>
      <c r="AB59" s="4">
        <v>5</v>
      </c>
      <c r="AC59" s="29">
        <v>107</v>
      </c>
      <c r="AD59" s="4">
        <v>15</v>
      </c>
      <c r="AE59" s="4">
        <f>SUM(Z59+AB59+AD59)</f>
        <v>21</v>
      </c>
      <c r="AF59" s="4">
        <v>6</v>
      </c>
    </row>
    <row r="60" spans="1:32" ht="12.75">
      <c r="A60" s="12"/>
      <c r="B60" s="12"/>
      <c r="C60" s="71"/>
      <c r="D60" s="12"/>
      <c r="E60" s="71"/>
      <c r="F60" s="99"/>
      <c r="G60" s="12"/>
      <c r="H60" s="90"/>
      <c r="I60" s="12"/>
      <c r="J60" s="99"/>
      <c r="K60" s="12"/>
      <c r="L60" s="12"/>
      <c r="M60" s="12"/>
      <c r="N60" s="12"/>
      <c r="O60" s="12"/>
      <c r="P60" s="12"/>
      <c r="Q60" s="12"/>
      <c r="T60" s="4">
        <v>7</v>
      </c>
      <c r="U60" s="4">
        <v>64</v>
      </c>
      <c r="V60" s="65" t="s">
        <v>314</v>
      </c>
      <c r="W60" s="35" t="s">
        <v>91</v>
      </c>
      <c r="X60" s="65" t="s">
        <v>87</v>
      </c>
      <c r="Y60" s="58">
        <v>7.15</v>
      </c>
      <c r="Z60" s="4">
        <v>8</v>
      </c>
      <c r="AA60" s="20">
        <v>9.01</v>
      </c>
      <c r="AB60" s="4">
        <v>10</v>
      </c>
      <c r="AC60" s="35">
        <v>180</v>
      </c>
      <c r="AD60" s="4">
        <v>5</v>
      </c>
      <c r="AE60" s="4">
        <f>SUM(Z60+AB60+AD60)</f>
        <v>23</v>
      </c>
      <c r="AF60" s="4">
        <v>7</v>
      </c>
    </row>
    <row r="61" spans="1:32" ht="12.75">
      <c r="A61" s="12"/>
      <c r="B61" s="12"/>
      <c r="C61" s="71"/>
      <c r="D61" s="12"/>
      <c r="E61" s="71"/>
      <c r="F61" s="99"/>
      <c r="G61" s="12"/>
      <c r="H61" s="90"/>
      <c r="I61" s="12"/>
      <c r="J61" s="99"/>
      <c r="K61" s="12"/>
      <c r="L61" s="12"/>
      <c r="M61" s="12"/>
      <c r="N61" s="12"/>
      <c r="O61" s="12"/>
      <c r="P61" s="12"/>
      <c r="Q61" s="12"/>
      <c r="T61" s="4">
        <v>8</v>
      </c>
      <c r="U61" s="4">
        <v>51</v>
      </c>
      <c r="V61" s="65" t="s">
        <v>302</v>
      </c>
      <c r="W61" s="84" t="s">
        <v>91</v>
      </c>
      <c r="X61" s="65" t="s">
        <v>85</v>
      </c>
      <c r="Y61" s="58">
        <v>6.91</v>
      </c>
      <c r="Z61" s="4">
        <v>11</v>
      </c>
      <c r="AA61" s="20">
        <v>9.26</v>
      </c>
      <c r="AB61" s="4">
        <v>12</v>
      </c>
      <c r="AC61" s="35">
        <v>182</v>
      </c>
      <c r="AD61" s="4">
        <v>4</v>
      </c>
      <c r="AE61" s="4">
        <f>SUM(Z61+AB61+AD61)</f>
        <v>27</v>
      </c>
      <c r="AF61" s="4">
        <v>8</v>
      </c>
    </row>
    <row r="62" spans="20:32" ht="12.75">
      <c r="T62" s="4">
        <v>9</v>
      </c>
      <c r="U62" s="4">
        <v>48</v>
      </c>
      <c r="V62" s="65" t="s">
        <v>299</v>
      </c>
      <c r="W62" s="24" t="s">
        <v>86</v>
      </c>
      <c r="X62" s="11" t="s">
        <v>85</v>
      </c>
      <c r="Y62" s="58">
        <v>6.77</v>
      </c>
      <c r="Z62" s="4">
        <v>15</v>
      </c>
      <c r="AA62" s="20">
        <v>8.56</v>
      </c>
      <c r="AB62" s="4">
        <v>7</v>
      </c>
      <c r="AC62" s="35">
        <v>130</v>
      </c>
      <c r="AD62" s="4">
        <v>8</v>
      </c>
      <c r="AE62" s="4">
        <f>SUM(Z62+AB62+AD62)</f>
        <v>30</v>
      </c>
      <c r="AF62" s="4">
        <v>9</v>
      </c>
    </row>
    <row r="63" spans="20:32" ht="12.75">
      <c r="T63" s="4">
        <v>10</v>
      </c>
      <c r="U63" s="4">
        <v>62</v>
      </c>
      <c r="V63" s="65" t="s">
        <v>312</v>
      </c>
      <c r="W63" s="84" t="s">
        <v>174</v>
      </c>
      <c r="X63" s="65" t="s">
        <v>84</v>
      </c>
      <c r="Y63" s="58">
        <v>7.18</v>
      </c>
      <c r="Z63" s="4">
        <v>7</v>
      </c>
      <c r="AA63" s="20">
        <v>8.54</v>
      </c>
      <c r="AB63" s="4">
        <v>6</v>
      </c>
      <c r="AC63" s="35">
        <v>70</v>
      </c>
      <c r="AD63" s="4">
        <v>18</v>
      </c>
      <c r="AE63" s="4">
        <f>SUM(Z63+AB63+AD63)</f>
        <v>31</v>
      </c>
      <c r="AF63" s="4">
        <v>10</v>
      </c>
    </row>
    <row r="64" spans="3:32" ht="12.75">
      <c r="C64" t="s">
        <v>54</v>
      </c>
      <c r="H64" t="s">
        <v>235</v>
      </c>
      <c r="T64" s="4">
        <v>11</v>
      </c>
      <c r="U64" s="4">
        <v>46</v>
      </c>
      <c r="V64" s="65" t="s">
        <v>296</v>
      </c>
      <c r="W64" s="84" t="s">
        <v>91</v>
      </c>
      <c r="X64" s="65" t="s">
        <v>128</v>
      </c>
      <c r="Y64" s="58">
        <v>7.46</v>
      </c>
      <c r="Z64" s="4">
        <v>6</v>
      </c>
      <c r="AA64" s="20">
        <v>9.5</v>
      </c>
      <c r="AB64" s="4">
        <v>16</v>
      </c>
      <c r="AC64" s="35">
        <v>120</v>
      </c>
      <c r="AD64" s="4">
        <v>10</v>
      </c>
      <c r="AE64" s="4">
        <f>SUM(Z64+AB64+AD64)</f>
        <v>32</v>
      </c>
      <c r="AF64" s="4">
        <v>11</v>
      </c>
    </row>
    <row r="65" spans="3:32" ht="12.75">
      <c r="C65" t="s">
        <v>60</v>
      </c>
      <c r="H65" t="s">
        <v>251</v>
      </c>
      <c r="T65" s="4">
        <v>12</v>
      </c>
      <c r="U65" s="4">
        <v>52</v>
      </c>
      <c r="V65" s="69" t="s">
        <v>303</v>
      </c>
      <c r="W65" s="53" t="s">
        <v>86</v>
      </c>
      <c r="X65" s="69" t="s">
        <v>32</v>
      </c>
      <c r="Y65" s="58">
        <v>6.95</v>
      </c>
      <c r="Z65" s="4">
        <v>10</v>
      </c>
      <c r="AA65" s="30">
        <v>9.03</v>
      </c>
      <c r="AB65" s="4">
        <v>11</v>
      </c>
      <c r="AC65" s="35">
        <v>110</v>
      </c>
      <c r="AD65" s="4">
        <v>12</v>
      </c>
      <c r="AE65" s="4">
        <f>SUM(Z65+AB65+AD65)</f>
        <v>33</v>
      </c>
      <c r="AF65" s="4">
        <v>12</v>
      </c>
    </row>
    <row r="66" spans="20:32" ht="12.75">
      <c r="T66" s="4">
        <v>13</v>
      </c>
      <c r="U66" s="4">
        <v>55</v>
      </c>
      <c r="V66" s="65" t="s">
        <v>306</v>
      </c>
      <c r="W66" s="24" t="s">
        <v>91</v>
      </c>
      <c r="X66" s="65" t="s">
        <v>128</v>
      </c>
      <c r="Y66" s="58">
        <v>6.89</v>
      </c>
      <c r="Z66" s="4">
        <v>13</v>
      </c>
      <c r="AA66" s="20">
        <v>9.42</v>
      </c>
      <c r="AB66" s="4">
        <v>14</v>
      </c>
      <c r="AC66" s="35">
        <v>121</v>
      </c>
      <c r="AD66" s="4">
        <v>9</v>
      </c>
      <c r="AE66" s="4">
        <f>SUM(Z66+AB66+AD66)</f>
        <v>36</v>
      </c>
      <c r="AF66" s="4">
        <v>13</v>
      </c>
    </row>
    <row r="67" spans="20:32" ht="12.75">
      <c r="T67" s="4">
        <v>14</v>
      </c>
      <c r="U67" s="4">
        <v>63</v>
      </c>
      <c r="V67" s="65" t="s">
        <v>313</v>
      </c>
      <c r="W67" s="85" t="s">
        <v>91</v>
      </c>
      <c r="X67" s="65" t="s">
        <v>128</v>
      </c>
      <c r="Y67" s="58">
        <v>6.52</v>
      </c>
      <c r="Z67" s="4">
        <v>19</v>
      </c>
      <c r="AA67" s="20">
        <v>8.37</v>
      </c>
      <c r="AB67" s="4">
        <v>3</v>
      </c>
      <c r="AC67" s="35">
        <v>86</v>
      </c>
      <c r="AD67" s="4">
        <v>17</v>
      </c>
      <c r="AE67" s="4">
        <f>SUM(Z67+AB67+AD67)</f>
        <v>39</v>
      </c>
      <c r="AF67" s="4">
        <v>14</v>
      </c>
    </row>
    <row r="68" spans="20:32" ht="12.75">
      <c r="T68" s="4">
        <v>15</v>
      </c>
      <c r="U68" s="4">
        <v>54</v>
      </c>
      <c r="V68" s="65" t="s">
        <v>305</v>
      </c>
      <c r="W68" s="24" t="s">
        <v>91</v>
      </c>
      <c r="X68" s="65" t="s">
        <v>85</v>
      </c>
      <c r="Y68" s="58">
        <v>6.32</v>
      </c>
      <c r="Z68" s="4">
        <v>20</v>
      </c>
      <c r="AA68" s="20">
        <v>9.5</v>
      </c>
      <c r="AB68" s="4">
        <v>17</v>
      </c>
      <c r="AC68" s="35">
        <v>160</v>
      </c>
      <c r="AD68" s="4">
        <v>7</v>
      </c>
      <c r="AE68" s="4">
        <f>SUM(Z68+AB68+AD68)</f>
        <v>44</v>
      </c>
      <c r="AF68" s="4">
        <v>15</v>
      </c>
    </row>
    <row r="69" spans="20:32" ht="12.75">
      <c r="T69" s="4">
        <v>16</v>
      </c>
      <c r="U69" s="4">
        <v>58</v>
      </c>
      <c r="V69" s="65" t="s">
        <v>308</v>
      </c>
      <c r="W69" s="24" t="s">
        <v>91</v>
      </c>
      <c r="X69" s="65" t="s">
        <v>87</v>
      </c>
      <c r="Y69" s="58">
        <v>6.58</v>
      </c>
      <c r="Z69" s="4">
        <v>18</v>
      </c>
      <c r="AA69" s="20">
        <v>9.36</v>
      </c>
      <c r="AB69" s="4">
        <v>13</v>
      </c>
      <c r="AC69" s="35">
        <v>110</v>
      </c>
      <c r="AD69" s="4">
        <v>13</v>
      </c>
      <c r="AE69" s="4">
        <f>SUM(Z69+AB69+AD69)</f>
        <v>44</v>
      </c>
      <c r="AF69" s="4">
        <v>16</v>
      </c>
    </row>
    <row r="70" spans="3:32" ht="12.75">
      <c r="C70" t="s">
        <v>58</v>
      </c>
      <c r="H70" t="s">
        <v>59</v>
      </c>
      <c r="T70" s="4">
        <v>17</v>
      </c>
      <c r="U70" s="4">
        <v>59</v>
      </c>
      <c r="V70" s="65" t="s">
        <v>309</v>
      </c>
      <c r="W70" s="84" t="s">
        <v>91</v>
      </c>
      <c r="X70" s="11" t="s">
        <v>89</v>
      </c>
      <c r="Y70" s="58">
        <v>6.61</v>
      </c>
      <c r="Z70" s="4">
        <v>17</v>
      </c>
      <c r="AA70" s="20">
        <v>22.3</v>
      </c>
      <c r="AB70" s="4">
        <v>21</v>
      </c>
      <c r="AC70" s="35">
        <v>112</v>
      </c>
      <c r="AD70" s="4">
        <v>11</v>
      </c>
      <c r="AE70" s="4">
        <f>SUM(Z70+AB70+AD70)</f>
        <v>49</v>
      </c>
      <c r="AF70" s="4">
        <v>17</v>
      </c>
    </row>
    <row r="71" spans="3:32" ht="12.75">
      <c r="C71" t="s">
        <v>250</v>
      </c>
      <c r="H71" t="s">
        <v>61</v>
      </c>
      <c r="T71" s="4">
        <v>18</v>
      </c>
      <c r="U71" s="4">
        <v>60</v>
      </c>
      <c r="V71" s="65" t="s">
        <v>310</v>
      </c>
      <c r="W71" s="84" t="s">
        <v>91</v>
      </c>
      <c r="X71" s="65" t="s">
        <v>87</v>
      </c>
      <c r="Y71" s="58">
        <v>6.85</v>
      </c>
      <c r="Z71" s="4">
        <v>14</v>
      </c>
      <c r="AA71" s="20">
        <v>9.42</v>
      </c>
      <c r="AB71" s="4">
        <v>15</v>
      </c>
      <c r="AC71" s="35">
        <v>60</v>
      </c>
      <c r="AD71" s="4">
        <v>20</v>
      </c>
      <c r="AE71" s="4">
        <f>SUM(Z71+AB71+AD71)</f>
        <v>49</v>
      </c>
      <c r="AF71" s="4">
        <v>18</v>
      </c>
    </row>
    <row r="72" spans="20:32" ht="12.75">
      <c r="T72" s="4">
        <v>19</v>
      </c>
      <c r="U72" s="86">
        <v>61</v>
      </c>
      <c r="V72" s="87" t="s">
        <v>311</v>
      </c>
      <c r="W72" s="91" t="s">
        <v>91</v>
      </c>
      <c r="X72" s="87" t="s">
        <v>90</v>
      </c>
      <c r="Y72" s="58">
        <v>6.9</v>
      </c>
      <c r="Z72" s="4">
        <v>12</v>
      </c>
      <c r="AA72" s="20">
        <v>10.01</v>
      </c>
      <c r="AB72" s="4">
        <v>19</v>
      </c>
      <c r="AC72" s="35">
        <v>62</v>
      </c>
      <c r="AD72" s="4">
        <v>19</v>
      </c>
      <c r="AE72" s="4">
        <f>SUM(Z72+AB72+AD72)</f>
        <v>50</v>
      </c>
      <c r="AF72" s="4">
        <v>19</v>
      </c>
    </row>
    <row r="73" spans="20:32" ht="12.75">
      <c r="T73" s="4">
        <v>20</v>
      </c>
      <c r="U73" s="75">
        <v>56</v>
      </c>
      <c r="V73" s="82" t="s">
        <v>307</v>
      </c>
      <c r="W73" s="108" t="s">
        <v>91</v>
      </c>
      <c r="X73" s="82" t="s">
        <v>84</v>
      </c>
      <c r="Y73" s="58">
        <v>6.67</v>
      </c>
      <c r="Z73" s="4">
        <v>16</v>
      </c>
      <c r="AA73" s="20">
        <v>9.54</v>
      </c>
      <c r="AB73" s="4">
        <v>18</v>
      </c>
      <c r="AC73" s="35">
        <v>100</v>
      </c>
      <c r="AD73" s="4">
        <v>16</v>
      </c>
      <c r="AE73" s="4">
        <f>SUM(Z73+AB73+AD73)</f>
        <v>50</v>
      </c>
      <c r="AF73" s="4">
        <v>20</v>
      </c>
    </row>
    <row r="74" spans="20:32" ht="12.75">
      <c r="T74" s="4">
        <v>21</v>
      </c>
      <c r="U74" s="75">
        <v>47</v>
      </c>
      <c r="V74" s="82" t="s">
        <v>297</v>
      </c>
      <c r="W74" s="108" t="s">
        <v>298</v>
      </c>
      <c r="X74" s="82" t="s">
        <v>84</v>
      </c>
      <c r="Y74" s="58">
        <v>5.57</v>
      </c>
      <c r="Z74" s="4">
        <v>21</v>
      </c>
      <c r="AA74" s="127">
        <v>10.08</v>
      </c>
      <c r="AB74" s="4">
        <v>20</v>
      </c>
      <c r="AC74" s="35">
        <v>0</v>
      </c>
      <c r="AD74" s="4">
        <v>31</v>
      </c>
      <c r="AE74" s="4">
        <f>SUM(Z74+AB74+AD74)</f>
        <v>72</v>
      </c>
      <c r="AF74" s="4">
        <v>21</v>
      </c>
    </row>
    <row r="77" spans="3:8" ht="12.75">
      <c r="C77" t="s">
        <v>62</v>
      </c>
      <c r="H77" t="s">
        <v>55</v>
      </c>
    </row>
    <row r="78" spans="3:8" ht="12.75">
      <c r="C78" t="s">
        <v>250</v>
      </c>
      <c r="H78" t="s">
        <v>57</v>
      </c>
    </row>
    <row r="80" spans="20:25" ht="12.75">
      <c r="T80" t="s">
        <v>54</v>
      </c>
      <c r="Y80" t="s">
        <v>235</v>
      </c>
    </row>
    <row r="81" spans="20:32" ht="12.75">
      <c r="T81" t="s">
        <v>60</v>
      </c>
      <c r="Y81" t="s">
        <v>251</v>
      </c>
      <c r="AB81" s="12"/>
      <c r="AC81" s="12"/>
      <c r="AD81" s="12"/>
      <c r="AE81" s="12"/>
      <c r="AF81" s="12"/>
    </row>
    <row r="82" spans="18:34" ht="12.75">
      <c r="R82" s="12"/>
      <c r="S82" s="12"/>
      <c r="AB82" s="12"/>
      <c r="AC82" s="12"/>
      <c r="AD82" s="12"/>
      <c r="AE82" s="12"/>
      <c r="AF82" s="12"/>
      <c r="AG82" s="12"/>
      <c r="AH82" s="12"/>
    </row>
    <row r="83" spans="18:34" ht="12.75">
      <c r="R83" s="12"/>
      <c r="S83" s="12"/>
      <c r="T83" t="s">
        <v>58</v>
      </c>
      <c r="Y83" t="s">
        <v>59</v>
      </c>
      <c r="AB83" s="14"/>
      <c r="AC83" s="14"/>
      <c r="AD83" s="14"/>
      <c r="AE83" s="14"/>
      <c r="AF83" s="14"/>
      <c r="AG83" s="12"/>
      <c r="AH83" s="12"/>
    </row>
    <row r="84" spans="20:34" ht="12.75">
      <c r="T84" t="s">
        <v>250</v>
      </c>
      <c r="Y84" t="s">
        <v>61</v>
      </c>
      <c r="AH84" s="14"/>
    </row>
    <row r="85" ht="12.75">
      <c r="AH85" s="54"/>
    </row>
    <row r="86" spans="20:25" ht="12.75">
      <c r="T86" t="s">
        <v>62</v>
      </c>
      <c r="Y86" t="s">
        <v>55</v>
      </c>
    </row>
    <row r="87" spans="20:25" ht="12.75">
      <c r="T87" t="s">
        <v>250</v>
      </c>
      <c r="Y87" t="s">
        <v>57</v>
      </c>
    </row>
    <row r="89" spans="1:17" ht="12.75">
      <c r="A89" s="141" t="s">
        <v>380</v>
      </c>
      <c r="B89" s="155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</row>
    <row r="90" spans="1:17" ht="12.75">
      <c r="A90" s="155" t="s">
        <v>43</v>
      </c>
      <c r="B90" s="155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</row>
    <row r="91" spans="1:17" ht="12.75">
      <c r="A91" s="151" t="s">
        <v>92</v>
      </c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</row>
    <row r="92" spans="1:17" ht="12.75">
      <c r="A92" s="17" t="s">
        <v>69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spans="1:14" ht="12.75">
      <c r="A93" s="2" t="s">
        <v>381</v>
      </c>
      <c r="B93" s="2"/>
      <c r="C93" s="2"/>
      <c r="D93" s="2"/>
      <c r="E93" s="2"/>
      <c r="F93" s="152" t="s">
        <v>66</v>
      </c>
      <c r="G93" s="152"/>
      <c r="H93" s="152"/>
      <c r="I93" s="152"/>
      <c r="N93" s="130" t="s">
        <v>393</v>
      </c>
    </row>
    <row r="94" spans="1:17" ht="12.75">
      <c r="A94" s="150" t="s">
        <v>70</v>
      </c>
      <c r="B94" s="150" t="s">
        <v>71</v>
      </c>
      <c r="C94" s="143" t="s">
        <v>72</v>
      </c>
      <c r="D94" s="143" t="s">
        <v>73</v>
      </c>
      <c r="E94" s="143" t="s">
        <v>46</v>
      </c>
      <c r="F94" s="147" t="s">
        <v>74</v>
      </c>
      <c r="G94" s="147"/>
      <c r="H94" s="154" t="s">
        <v>75</v>
      </c>
      <c r="I94" s="154"/>
      <c r="J94" s="147" t="s">
        <v>76</v>
      </c>
      <c r="K94" s="147"/>
      <c r="L94" s="147" t="s">
        <v>77</v>
      </c>
      <c r="M94" s="147"/>
      <c r="N94" s="148" t="s">
        <v>78</v>
      </c>
      <c r="O94" s="148"/>
      <c r="P94" s="149" t="s">
        <v>79</v>
      </c>
      <c r="Q94" s="149" t="s">
        <v>50</v>
      </c>
    </row>
    <row r="95" spans="1:17" ht="12.75" customHeight="1">
      <c r="A95" s="150"/>
      <c r="B95" s="150"/>
      <c r="C95" s="150"/>
      <c r="D95" s="150"/>
      <c r="E95" s="150"/>
      <c r="F95" s="11" t="s">
        <v>81</v>
      </c>
      <c r="G95" s="11" t="s">
        <v>82</v>
      </c>
      <c r="H95" s="11" t="s">
        <v>81</v>
      </c>
      <c r="I95" s="11" t="s">
        <v>82</v>
      </c>
      <c r="J95" s="11" t="s">
        <v>81</v>
      </c>
      <c r="K95" s="11" t="s">
        <v>82</v>
      </c>
      <c r="L95" s="11" t="s">
        <v>81</v>
      </c>
      <c r="M95" s="11" t="s">
        <v>82</v>
      </c>
      <c r="N95" s="11" t="s">
        <v>81</v>
      </c>
      <c r="O95" s="11" t="s">
        <v>82</v>
      </c>
      <c r="P95" s="149"/>
      <c r="Q95" s="149"/>
    </row>
    <row r="96" spans="1:17" ht="13.5" customHeight="1">
      <c r="A96" s="4">
        <v>1</v>
      </c>
      <c r="B96" s="22">
        <v>12</v>
      </c>
      <c r="C96" s="25" t="s">
        <v>267</v>
      </c>
      <c r="D96" s="22" t="s">
        <v>83</v>
      </c>
      <c r="E96" s="25" t="s">
        <v>128</v>
      </c>
      <c r="F96" s="42">
        <v>9.26</v>
      </c>
      <c r="G96" s="75">
        <v>15</v>
      </c>
      <c r="H96" s="20">
        <v>10.41</v>
      </c>
      <c r="I96" s="4">
        <v>4</v>
      </c>
      <c r="J96" s="20">
        <v>131</v>
      </c>
      <c r="K96" s="3">
        <v>12</v>
      </c>
      <c r="L96" s="4">
        <v>150</v>
      </c>
      <c r="M96" s="4">
        <v>1</v>
      </c>
      <c r="N96" s="35">
        <v>310</v>
      </c>
      <c r="O96" s="4">
        <v>7</v>
      </c>
      <c r="P96" s="4">
        <f>SUM(G96+I96+K96+M96+O96)</f>
        <v>39</v>
      </c>
      <c r="Q96" s="4">
        <v>1</v>
      </c>
    </row>
    <row r="97" spans="1:17" ht="13.5" customHeight="1">
      <c r="A97" s="4">
        <v>2</v>
      </c>
      <c r="B97" s="22">
        <v>41</v>
      </c>
      <c r="C97" s="78" t="s">
        <v>291</v>
      </c>
      <c r="D97" s="22" t="s">
        <v>83</v>
      </c>
      <c r="E97" s="25" t="s">
        <v>32</v>
      </c>
      <c r="F97" s="56">
        <v>9.62</v>
      </c>
      <c r="G97" s="75">
        <v>9</v>
      </c>
      <c r="H97" s="20">
        <v>10.34</v>
      </c>
      <c r="I97" s="4">
        <v>2</v>
      </c>
      <c r="J97" s="20">
        <v>220.9</v>
      </c>
      <c r="K97" s="3">
        <v>2</v>
      </c>
      <c r="L97" s="4">
        <v>3</v>
      </c>
      <c r="M97" s="4">
        <v>14</v>
      </c>
      <c r="N97" s="35">
        <v>230</v>
      </c>
      <c r="O97" s="4">
        <v>17</v>
      </c>
      <c r="P97" s="4">
        <f>SUM(G97+I97+K97+M97+O97)</f>
        <v>44</v>
      </c>
      <c r="Q97" s="4">
        <v>2</v>
      </c>
    </row>
    <row r="98" spans="1:17" ht="12.75">
      <c r="A98" s="4">
        <v>3</v>
      </c>
      <c r="B98" s="22">
        <v>19</v>
      </c>
      <c r="C98" s="25" t="s">
        <v>273</v>
      </c>
      <c r="D98" s="22" t="s">
        <v>86</v>
      </c>
      <c r="E98" s="25" t="s">
        <v>90</v>
      </c>
      <c r="F98" s="42">
        <v>9.85</v>
      </c>
      <c r="G98" s="75">
        <v>4</v>
      </c>
      <c r="H98" s="20">
        <v>11.46</v>
      </c>
      <c r="I98" s="4">
        <v>23</v>
      </c>
      <c r="J98" s="20">
        <v>153.6</v>
      </c>
      <c r="K98" s="3">
        <v>8</v>
      </c>
      <c r="L98" s="4">
        <v>6</v>
      </c>
      <c r="M98" s="4">
        <v>6</v>
      </c>
      <c r="N98" s="35">
        <v>301</v>
      </c>
      <c r="O98" s="4">
        <v>11</v>
      </c>
      <c r="P98" s="4">
        <f>SUM(G98+I98+K98+M98+O98)</f>
        <v>52</v>
      </c>
      <c r="Q98" s="4">
        <v>3</v>
      </c>
    </row>
    <row r="99" spans="1:17" ht="12.75">
      <c r="A99" s="4">
        <v>4</v>
      </c>
      <c r="B99" s="22">
        <v>31</v>
      </c>
      <c r="C99" s="25" t="s">
        <v>282</v>
      </c>
      <c r="D99" s="22" t="s">
        <v>86</v>
      </c>
      <c r="E99" s="25" t="s">
        <v>85</v>
      </c>
      <c r="F99" s="56">
        <v>9.08</v>
      </c>
      <c r="G99" s="75">
        <v>19</v>
      </c>
      <c r="H99" s="20">
        <v>11.3</v>
      </c>
      <c r="I99" s="4">
        <v>17</v>
      </c>
      <c r="J99" s="20">
        <v>175.1</v>
      </c>
      <c r="K99" s="3">
        <v>5</v>
      </c>
      <c r="L99" s="4">
        <v>4</v>
      </c>
      <c r="M99" s="4">
        <v>11</v>
      </c>
      <c r="N99" s="35">
        <v>610</v>
      </c>
      <c r="O99" s="4">
        <v>1</v>
      </c>
      <c r="P99" s="4">
        <f>SUM(G99+I99+K99+M99+O99)</f>
        <v>53</v>
      </c>
      <c r="Q99" s="4">
        <v>4</v>
      </c>
    </row>
    <row r="100" spans="1:17" ht="12.75">
      <c r="A100" s="4">
        <v>5</v>
      </c>
      <c r="B100" s="22">
        <v>28</v>
      </c>
      <c r="C100" s="114" t="s">
        <v>279</v>
      </c>
      <c r="D100" s="26" t="s">
        <v>91</v>
      </c>
      <c r="E100" s="25" t="s">
        <v>85</v>
      </c>
      <c r="F100" s="42">
        <v>9.07</v>
      </c>
      <c r="G100" s="75">
        <v>21</v>
      </c>
      <c r="H100" s="20">
        <v>11.29</v>
      </c>
      <c r="I100" s="4">
        <v>14</v>
      </c>
      <c r="J100" s="20">
        <v>176.5</v>
      </c>
      <c r="K100" s="3">
        <v>4</v>
      </c>
      <c r="L100" s="4">
        <v>9</v>
      </c>
      <c r="M100" s="4">
        <v>5</v>
      </c>
      <c r="N100" s="35">
        <v>301</v>
      </c>
      <c r="O100" s="4">
        <v>11</v>
      </c>
      <c r="P100" s="4">
        <f>SUM(G100+I100+K100+M100+O100)</f>
        <v>55</v>
      </c>
      <c r="Q100" s="4">
        <v>5</v>
      </c>
    </row>
    <row r="101" spans="1:17" ht="12.75">
      <c r="A101" s="4">
        <v>6</v>
      </c>
      <c r="B101" s="22">
        <v>38</v>
      </c>
      <c r="C101" s="25" t="s">
        <v>289</v>
      </c>
      <c r="D101" s="26" t="s">
        <v>91</v>
      </c>
      <c r="E101" s="25" t="s">
        <v>128</v>
      </c>
      <c r="F101" s="56">
        <v>9.15</v>
      </c>
      <c r="G101" s="75">
        <v>17</v>
      </c>
      <c r="H101" s="20">
        <v>11.34</v>
      </c>
      <c r="I101" s="4">
        <v>18</v>
      </c>
      <c r="J101" s="20">
        <v>227.6</v>
      </c>
      <c r="K101" s="3">
        <v>1</v>
      </c>
      <c r="L101" s="4">
        <v>20</v>
      </c>
      <c r="M101" s="4">
        <v>3</v>
      </c>
      <c r="N101" s="35">
        <v>160</v>
      </c>
      <c r="O101" s="4">
        <v>25</v>
      </c>
      <c r="P101" s="4">
        <f>SUM(G101+I101+K101+M101+O101)</f>
        <v>64</v>
      </c>
      <c r="Q101" s="4">
        <v>6</v>
      </c>
    </row>
    <row r="102" spans="1:17" ht="12.75">
      <c r="A102" s="4">
        <v>7</v>
      </c>
      <c r="B102" s="22">
        <v>7</v>
      </c>
      <c r="C102" s="25" t="s">
        <v>262</v>
      </c>
      <c r="D102" s="26" t="s">
        <v>91</v>
      </c>
      <c r="E102" s="25" t="s">
        <v>32</v>
      </c>
      <c r="F102" s="55">
        <v>8.64</v>
      </c>
      <c r="G102" s="75">
        <v>31</v>
      </c>
      <c r="H102" s="20">
        <v>10.41</v>
      </c>
      <c r="I102" s="4">
        <v>3</v>
      </c>
      <c r="J102" s="20">
        <v>127.5</v>
      </c>
      <c r="K102" s="3">
        <v>15</v>
      </c>
      <c r="L102" s="4">
        <v>3</v>
      </c>
      <c r="M102" s="4">
        <v>13</v>
      </c>
      <c r="N102" s="35">
        <v>370</v>
      </c>
      <c r="O102" s="4">
        <v>2</v>
      </c>
      <c r="P102" s="4">
        <f>SUM(G102+I102+K102+M102+O102)</f>
        <v>64</v>
      </c>
      <c r="Q102" s="4">
        <v>7</v>
      </c>
    </row>
    <row r="103" spans="1:17" ht="12.75">
      <c r="A103" s="4">
        <v>8</v>
      </c>
      <c r="B103" s="22">
        <v>24</v>
      </c>
      <c r="C103" s="31" t="s">
        <v>276</v>
      </c>
      <c r="D103" s="26" t="s">
        <v>91</v>
      </c>
      <c r="E103" s="25" t="s">
        <v>85</v>
      </c>
      <c r="F103" s="42">
        <v>9.42</v>
      </c>
      <c r="G103" s="75">
        <v>13</v>
      </c>
      <c r="H103" s="20">
        <v>10.58</v>
      </c>
      <c r="I103" s="4">
        <v>9</v>
      </c>
      <c r="J103" s="20">
        <v>113.3</v>
      </c>
      <c r="K103" s="3">
        <v>20</v>
      </c>
      <c r="L103" s="4">
        <v>15</v>
      </c>
      <c r="M103" s="4">
        <v>4</v>
      </c>
      <c r="N103" s="35">
        <v>204</v>
      </c>
      <c r="O103" s="4">
        <v>21</v>
      </c>
      <c r="P103" s="4">
        <f>SUM(G103+I103+K103+M103+O103)</f>
        <v>67</v>
      </c>
      <c r="Q103" s="4">
        <v>8</v>
      </c>
    </row>
    <row r="104" spans="1:17" ht="12.75">
      <c r="A104" s="4">
        <v>9</v>
      </c>
      <c r="B104" s="22">
        <v>22</v>
      </c>
      <c r="C104" s="25" t="s">
        <v>162</v>
      </c>
      <c r="D104" s="22" t="s">
        <v>83</v>
      </c>
      <c r="E104" s="25" t="s">
        <v>32</v>
      </c>
      <c r="F104" s="42">
        <v>10.06</v>
      </c>
      <c r="G104" s="75">
        <v>3</v>
      </c>
      <c r="H104" s="20">
        <v>11.16</v>
      </c>
      <c r="I104" s="4">
        <v>11</v>
      </c>
      <c r="J104" s="20">
        <v>102.2</v>
      </c>
      <c r="K104" s="3">
        <v>26</v>
      </c>
      <c r="L104" s="4">
        <v>1</v>
      </c>
      <c r="M104" s="4">
        <v>28</v>
      </c>
      <c r="N104" s="35">
        <v>351</v>
      </c>
      <c r="O104" s="4">
        <v>3</v>
      </c>
      <c r="P104" s="4">
        <f>SUM(G104+I104+K104+M104+O104)</f>
        <v>71</v>
      </c>
      <c r="Q104" s="4">
        <v>9</v>
      </c>
    </row>
    <row r="105" spans="1:17" ht="12.75">
      <c r="A105" s="4">
        <v>10</v>
      </c>
      <c r="B105" s="22">
        <v>34</v>
      </c>
      <c r="C105" s="25" t="s">
        <v>285</v>
      </c>
      <c r="D105" s="22" t="s">
        <v>91</v>
      </c>
      <c r="E105" s="25" t="s">
        <v>128</v>
      </c>
      <c r="F105" s="56">
        <v>9.15</v>
      </c>
      <c r="G105" s="75">
        <v>18</v>
      </c>
      <c r="H105" s="20">
        <v>11.36</v>
      </c>
      <c r="I105" s="4">
        <v>19</v>
      </c>
      <c r="J105" s="20">
        <v>166.3</v>
      </c>
      <c r="K105" s="3">
        <v>6</v>
      </c>
      <c r="L105" s="4">
        <v>31</v>
      </c>
      <c r="M105" s="4">
        <v>2</v>
      </c>
      <c r="N105" s="35">
        <v>157</v>
      </c>
      <c r="O105" s="4">
        <v>27</v>
      </c>
      <c r="P105" s="4">
        <f>SUM(G105+I105+K105+M105+O105)</f>
        <v>72</v>
      </c>
      <c r="Q105" s="4">
        <v>10</v>
      </c>
    </row>
    <row r="106" spans="1:17" ht="12.75">
      <c r="A106" s="4">
        <v>11</v>
      </c>
      <c r="B106" s="22">
        <v>15</v>
      </c>
      <c r="C106" s="25" t="s">
        <v>269</v>
      </c>
      <c r="D106" s="26" t="s">
        <v>91</v>
      </c>
      <c r="E106" s="25" t="s">
        <v>85</v>
      </c>
      <c r="F106" s="42">
        <v>9.7</v>
      </c>
      <c r="G106" s="75">
        <v>8</v>
      </c>
      <c r="H106" s="20">
        <v>12.45</v>
      </c>
      <c r="I106" s="4">
        <v>34</v>
      </c>
      <c r="J106" s="20">
        <v>131</v>
      </c>
      <c r="K106" s="3">
        <v>13</v>
      </c>
      <c r="L106" s="4">
        <v>5</v>
      </c>
      <c r="M106" s="4">
        <v>9</v>
      </c>
      <c r="N106" s="35">
        <v>305</v>
      </c>
      <c r="O106" s="4">
        <v>9</v>
      </c>
      <c r="P106" s="4">
        <f>SUM(G106+I106+K106+M106+O106)</f>
        <v>73</v>
      </c>
      <c r="Q106" s="4">
        <v>11</v>
      </c>
    </row>
    <row r="107" spans="1:17" ht="12.75">
      <c r="A107" s="4">
        <v>12</v>
      </c>
      <c r="B107" s="22">
        <v>13</v>
      </c>
      <c r="C107" s="28" t="s">
        <v>268</v>
      </c>
      <c r="D107" s="22" t="s">
        <v>86</v>
      </c>
      <c r="E107" s="25" t="s">
        <v>32</v>
      </c>
      <c r="F107" s="42">
        <v>9.19</v>
      </c>
      <c r="G107" s="75">
        <v>16</v>
      </c>
      <c r="H107" s="20">
        <v>11.3</v>
      </c>
      <c r="I107" s="4">
        <v>16</v>
      </c>
      <c r="J107" s="20">
        <v>113.3</v>
      </c>
      <c r="K107" s="3">
        <v>20</v>
      </c>
      <c r="L107" s="4">
        <v>3</v>
      </c>
      <c r="M107" s="4">
        <v>15</v>
      </c>
      <c r="N107" s="35">
        <v>302</v>
      </c>
      <c r="O107" s="4">
        <v>10</v>
      </c>
      <c r="P107" s="4">
        <f>SUM(G107+I107+K107+M107+O107)</f>
        <v>77</v>
      </c>
      <c r="Q107" s="4">
        <v>12</v>
      </c>
    </row>
    <row r="108" spans="1:17" ht="12.75">
      <c r="A108" s="4">
        <v>13</v>
      </c>
      <c r="B108" s="22">
        <v>40</v>
      </c>
      <c r="C108" s="25" t="s">
        <v>390</v>
      </c>
      <c r="D108" s="26" t="s">
        <v>86</v>
      </c>
      <c r="E108" s="25" t="s">
        <v>128</v>
      </c>
      <c r="F108" s="56">
        <v>8.51</v>
      </c>
      <c r="G108" s="75">
        <v>35</v>
      </c>
      <c r="H108" s="20">
        <v>10.56</v>
      </c>
      <c r="I108" s="4">
        <v>6</v>
      </c>
      <c r="J108" s="20">
        <v>108</v>
      </c>
      <c r="K108" s="3">
        <v>25</v>
      </c>
      <c r="L108" s="4">
        <v>6</v>
      </c>
      <c r="M108" s="4">
        <v>7</v>
      </c>
      <c r="N108" s="35">
        <v>310</v>
      </c>
      <c r="O108" s="4">
        <v>6</v>
      </c>
      <c r="P108" s="4">
        <f>SUM(G108+I108+K108+M108+O108)</f>
        <v>79</v>
      </c>
      <c r="Q108" s="4">
        <v>13</v>
      </c>
    </row>
    <row r="109" spans="1:17" ht="12.75">
      <c r="A109" s="4">
        <v>14</v>
      </c>
      <c r="B109" s="22">
        <v>2</v>
      </c>
      <c r="C109" s="25" t="s">
        <v>259</v>
      </c>
      <c r="D109" s="22" t="s">
        <v>91</v>
      </c>
      <c r="E109" s="25" t="s">
        <v>85</v>
      </c>
      <c r="F109" s="42">
        <v>9.03</v>
      </c>
      <c r="G109" s="75">
        <v>23</v>
      </c>
      <c r="H109" s="20">
        <v>10.58</v>
      </c>
      <c r="I109" s="4">
        <v>8</v>
      </c>
      <c r="J109" s="20">
        <v>163.9</v>
      </c>
      <c r="K109" s="3">
        <v>7</v>
      </c>
      <c r="L109" s="4">
        <v>1</v>
      </c>
      <c r="M109" s="4">
        <v>22</v>
      </c>
      <c r="N109" s="35">
        <v>200</v>
      </c>
      <c r="O109" s="4">
        <v>22</v>
      </c>
      <c r="P109" s="4">
        <f>SUM(G109+I109+K109+M109+O109)</f>
        <v>82</v>
      </c>
      <c r="Q109" s="4">
        <v>14</v>
      </c>
    </row>
    <row r="110" spans="1:17" ht="12.75">
      <c r="A110" s="4">
        <v>15</v>
      </c>
      <c r="B110" s="22">
        <v>25</v>
      </c>
      <c r="C110" s="25" t="s">
        <v>277</v>
      </c>
      <c r="D110" s="22" t="s">
        <v>86</v>
      </c>
      <c r="E110" s="25" t="s">
        <v>32</v>
      </c>
      <c r="F110" s="42">
        <v>9.08</v>
      </c>
      <c r="G110" s="75">
        <v>20</v>
      </c>
      <c r="H110" s="20">
        <v>10.5</v>
      </c>
      <c r="I110" s="4">
        <v>5</v>
      </c>
      <c r="J110" s="34">
        <v>124</v>
      </c>
      <c r="K110" s="3">
        <v>16</v>
      </c>
      <c r="L110" s="4">
        <v>1</v>
      </c>
      <c r="M110" s="4">
        <v>28</v>
      </c>
      <c r="N110" s="35">
        <v>260</v>
      </c>
      <c r="O110" s="4">
        <v>15</v>
      </c>
      <c r="P110" s="4">
        <f>SUM(G110+I110+K110+M110+O110)</f>
        <v>84</v>
      </c>
      <c r="Q110" s="4">
        <v>15</v>
      </c>
    </row>
    <row r="111" spans="1:17" ht="12.75">
      <c r="A111" s="4">
        <v>16</v>
      </c>
      <c r="B111" s="22">
        <v>42</v>
      </c>
      <c r="C111" s="25" t="s">
        <v>292</v>
      </c>
      <c r="D111" s="26" t="s">
        <v>86</v>
      </c>
      <c r="E111" s="25" t="s">
        <v>84</v>
      </c>
      <c r="F111" s="56">
        <v>9.47</v>
      </c>
      <c r="G111" s="75">
        <v>12</v>
      </c>
      <c r="H111" s="20">
        <v>11.49</v>
      </c>
      <c r="I111" s="4">
        <v>25</v>
      </c>
      <c r="J111" s="20">
        <v>128.6</v>
      </c>
      <c r="K111" s="3">
        <v>14</v>
      </c>
      <c r="L111" s="4">
        <v>2</v>
      </c>
      <c r="M111" s="4">
        <v>17</v>
      </c>
      <c r="N111" s="35">
        <v>210</v>
      </c>
      <c r="O111" s="4">
        <v>20</v>
      </c>
      <c r="P111" s="4">
        <f>SUM(G111+I111+K111+M111+O111)</f>
        <v>88</v>
      </c>
      <c r="Q111" s="4">
        <v>16</v>
      </c>
    </row>
    <row r="112" spans="1:17" ht="12.75">
      <c r="A112" s="4">
        <v>17</v>
      </c>
      <c r="B112" s="22">
        <v>1</v>
      </c>
      <c r="C112" s="25" t="s">
        <v>175</v>
      </c>
      <c r="D112" s="26" t="s">
        <v>86</v>
      </c>
      <c r="E112" s="25" t="s">
        <v>84</v>
      </c>
      <c r="F112" s="42">
        <v>8.68</v>
      </c>
      <c r="G112" s="75">
        <v>30</v>
      </c>
      <c r="H112" s="20">
        <v>10.26</v>
      </c>
      <c r="I112" s="4">
        <v>1</v>
      </c>
      <c r="J112" s="20">
        <v>131.57</v>
      </c>
      <c r="K112" s="3">
        <v>10</v>
      </c>
      <c r="L112" s="4">
        <v>0</v>
      </c>
      <c r="M112" s="4">
        <v>45</v>
      </c>
      <c r="N112" s="35">
        <v>340</v>
      </c>
      <c r="O112" s="4">
        <v>4</v>
      </c>
      <c r="P112" s="4">
        <f>SUM(G112+I112+K112+M112+O112)</f>
        <v>90</v>
      </c>
      <c r="Q112" s="4">
        <v>17</v>
      </c>
    </row>
    <row r="113" spans="1:17" ht="12.75">
      <c r="A113" s="4">
        <v>18</v>
      </c>
      <c r="B113" s="22">
        <v>6</v>
      </c>
      <c r="C113" s="25" t="s">
        <v>391</v>
      </c>
      <c r="D113" s="26" t="s">
        <v>86</v>
      </c>
      <c r="E113" s="25" t="s">
        <v>33</v>
      </c>
      <c r="F113" s="42">
        <v>10.34</v>
      </c>
      <c r="G113" s="75">
        <v>1</v>
      </c>
      <c r="H113" s="20">
        <v>11.19</v>
      </c>
      <c r="I113" s="4">
        <v>12</v>
      </c>
      <c r="J113" s="20">
        <v>110</v>
      </c>
      <c r="K113" s="3">
        <v>22</v>
      </c>
      <c r="L113" s="4">
        <v>0</v>
      </c>
      <c r="M113" s="4">
        <v>45</v>
      </c>
      <c r="N113" s="35">
        <v>250</v>
      </c>
      <c r="O113" s="4">
        <v>16</v>
      </c>
      <c r="P113" s="4">
        <f>SUM(G113+I113+K113+M113+O113)</f>
        <v>96</v>
      </c>
      <c r="Q113" s="4">
        <v>18</v>
      </c>
    </row>
    <row r="114" spans="1:17" ht="12.75">
      <c r="A114" s="4">
        <v>19</v>
      </c>
      <c r="B114" s="104">
        <v>36</v>
      </c>
      <c r="C114" s="66" t="s">
        <v>287</v>
      </c>
      <c r="D114" s="104" t="s">
        <v>86</v>
      </c>
      <c r="E114" s="28" t="s">
        <v>89</v>
      </c>
      <c r="F114" s="56">
        <v>8.93</v>
      </c>
      <c r="G114" s="75">
        <v>27</v>
      </c>
      <c r="H114" s="20">
        <v>11.29</v>
      </c>
      <c r="I114" s="4">
        <v>15</v>
      </c>
      <c r="J114" s="20">
        <v>115.8</v>
      </c>
      <c r="K114" s="3">
        <v>19</v>
      </c>
      <c r="L114" s="4">
        <v>2</v>
      </c>
      <c r="M114" s="4">
        <v>19</v>
      </c>
      <c r="N114" s="35">
        <v>220</v>
      </c>
      <c r="O114" s="4">
        <v>19</v>
      </c>
      <c r="P114" s="4">
        <f>SUM(G114+I114+K114+M114+O114)</f>
        <v>99</v>
      </c>
      <c r="Q114" s="4">
        <v>19</v>
      </c>
    </row>
    <row r="115" spans="1:17" ht="12.75">
      <c r="A115" s="4">
        <v>20</v>
      </c>
      <c r="B115" s="22">
        <v>3</v>
      </c>
      <c r="C115" s="28" t="s">
        <v>260</v>
      </c>
      <c r="D115" s="26" t="s">
        <v>86</v>
      </c>
      <c r="E115" s="25" t="s">
        <v>90</v>
      </c>
      <c r="F115" s="42">
        <v>10.14</v>
      </c>
      <c r="G115" s="75">
        <v>2</v>
      </c>
      <c r="H115" s="20">
        <v>11.59</v>
      </c>
      <c r="I115" s="4">
        <v>30</v>
      </c>
      <c r="J115" s="20">
        <v>97.5</v>
      </c>
      <c r="K115" s="3">
        <v>28</v>
      </c>
      <c r="L115" s="4">
        <v>2</v>
      </c>
      <c r="M115" s="4">
        <v>19</v>
      </c>
      <c r="N115" s="35">
        <v>190</v>
      </c>
      <c r="O115" s="4">
        <v>23</v>
      </c>
      <c r="P115" s="4">
        <f>SUM(G115+I115+K115+M115+O115)</f>
        <v>102</v>
      </c>
      <c r="Q115" s="4">
        <v>20</v>
      </c>
    </row>
    <row r="116" spans="1:17" ht="12.75">
      <c r="A116" s="4">
        <v>21</v>
      </c>
      <c r="B116" s="22">
        <v>11</v>
      </c>
      <c r="C116" s="25" t="s">
        <v>266</v>
      </c>
      <c r="D116" s="22" t="s">
        <v>91</v>
      </c>
      <c r="E116" s="25" t="s">
        <v>84</v>
      </c>
      <c r="F116" s="42">
        <v>8.97</v>
      </c>
      <c r="G116" s="75">
        <v>25</v>
      </c>
      <c r="H116" s="20">
        <v>11.49</v>
      </c>
      <c r="I116" s="4">
        <v>24</v>
      </c>
      <c r="J116" s="20">
        <v>120</v>
      </c>
      <c r="K116" s="3">
        <v>17</v>
      </c>
      <c r="L116" s="4">
        <v>4</v>
      </c>
      <c r="M116" s="4">
        <v>12</v>
      </c>
      <c r="N116" s="35">
        <v>160</v>
      </c>
      <c r="O116" s="4">
        <v>24</v>
      </c>
      <c r="P116" s="4">
        <f>SUM(G116+I116+K116+M116+O116)</f>
        <v>102</v>
      </c>
      <c r="Q116" s="4">
        <v>21</v>
      </c>
    </row>
    <row r="117" spans="1:17" ht="12.75">
      <c r="A117" s="4">
        <v>22</v>
      </c>
      <c r="B117" s="65">
        <v>150</v>
      </c>
      <c r="C117" s="65" t="s">
        <v>354</v>
      </c>
      <c r="D117" s="35" t="s">
        <v>91</v>
      </c>
      <c r="E117" s="65" t="s">
        <v>40</v>
      </c>
      <c r="F117" s="56">
        <v>8.6</v>
      </c>
      <c r="G117" s="75">
        <v>33</v>
      </c>
      <c r="H117" s="20">
        <v>11.11</v>
      </c>
      <c r="I117" s="4">
        <v>10</v>
      </c>
      <c r="J117" s="20">
        <v>83.5</v>
      </c>
      <c r="K117" s="3">
        <v>31</v>
      </c>
      <c r="L117" s="4">
        <v>1</v>
      </c>
      <c r="M117" s="4">
        <v>22</v>
      </c>
      <c r="N117" s="35">
        <v>306</v>
      </c>
      <c r="O117" s="4">
        <v>8</v>
      </c>
      <c r="P117" s="4">
        <f>SUM(G117+I117+K117+M117+O117)</f>
        <v>104</v>
      </c>
      <c r="Q117" s="4">
        <v>22</v>
      </c>
    </row>
    <row r="118" spans="1:17" ht="12.75">
      <c r="A118" s="4">
        <v>23</v>
      </c>
      <c r="B118" s="22">
        <v>9</v>
      </c>
      <c r="C118" s="25" t="s">
        <v>264</v>
      </c>
      <c r="D118" s="22" t="s">
        <v>91</v>
      </c>
      <c r="E118" s="25" t="s">
        <v>89</v>
      </c>
      <c r="F118" s="42">
        <v>9.78</v>
      </c>
      <c r="G118" s="75">
        <v>7</v>
      </c>
      <c r="H118" s="20">
        <v>11.43</v>
      </c>
      <c r="I118" s="4">
        <v>21</v>
      </c>
      <c r="J118" s="20">
        <v>74</v>
      </c>
      <c r="K118" s="3">
        <v>37</v>
      </c>
      <c r="L118" s="4">
        <v>1</v>
      </c>
      <c r="M118" s="4">
        <v>30</v>
      </c>
      <c r="N118" s="35">
        <v>300</v>
      </c>
      <c r="O118" s="4">
        <v>14</v>
      </c>
      <c r="P118" s="4">
        <f>SUM(G118+I118+K118+M118+O118)</f>
        <v>109</v>
      </c>
      <c r="Q118" s="4">
        <v>23</v>
      </c>
    </row>
    <row r="119" spans="1:17" ht="12.75">
      <c r="A119" s="4">
        <v>24</v>
      </c>
      <c r="B119" s="22">
        <v>27</v>
      </c>
      <c r="C119" s="25" t="s">
        <v>278</v>
      </c>
      <c r="D119" s="22" t="s">
        <v>91</v>
      </c>
      <c r="E119" s="25" t="s">
        <v>128</v>
      </c>
      <c r="F119" s="42">
        <v>8.09</v>
      </c>
      <c r="G119" s="75">
        <v>37</v>
      </c>
      <c r="H119" s="20">
        <v>11.27</v>
      </c>
      <c r="I119" s="4">
        <v>13</v>
      </c>
      <c r="J119" s="20">
        <v>109.1</v>
      </c>
      <c r="K119" s="3">
        <v>23</v>
      </c>
      <c r="L119" s="4">
        <v>5</v>
      </c>
      <c r="M119" s="4">
        <v>10</v>
      </c>
      <c r="N119" s="35">
        <v>130</v>
      </c>
      <c r="O119" s="4">
        <v>29</v>
      </c>
      <c r="P119" s="4">
        <f>SUM(G119+I119+K119+M119+O119)</f>
        <v>112</v>
      </c>
      <c r="Q119" s="4">
        <v>24</v>
      </c>
    </row>
    <row r="120" spans="1:17" ht="12.75" customHeight="1">
      <c r="A120" s="4">
        <v>25</v>
      </c>
      <c r="B120" s="22">
        <v>20</v>
      </c>
      <c r="C120" s="25" t="s">
        <v>274</v>
      </c>
      <c r="D120" s="22" t="s">
        <v>86</v>
      </c>
      <c r="E120" s="25" t="s">
        <v>84</v>
      </c>
      <c r="F120" s="42">
        <v>9.02</v>
      </c>
      <c r="G120" s="75">
        <v>24</v>
      </c>
      <c r="H120" s="20">
        <v>11.5</v>
      </c>
      <c r="I120" s="4">
        <v>26</v>
      </c>
      <c r="J120" s="20">
        <v>109</v>
      </c>
      <c r="K120" s="3">
        <v>24</v>
      </c>
      <c r="L120" s="4">
        <v>6</v>
      </c>
      <c r="M120" s="4">
        <v>7</v>
      </c>
      <c r="N120" s="35">
        <v>120</v>
      </c>
      <c r="O120" s="4">
        <v>31</v>
      </c>
      <c r="P120" s="4">
        <f>SUM(G120+I120+K120+M120+O120)</f>
        <v>112</v>
      </c>
      <c r="Q120" s="4">
        <v>25</v>
      </c>
    </row>
    <row r="121" spans="1:17" ht="12.75">
      <c r="A121" s="4">
        <v>26</v>
      </c>
      <c r="B121" s="22">
        <v>10</v>
      </c>
      <c r="C121" s="25" t="s">
        <v>265</v>
      </c>
      <c r="D121" s="22" t="s">
        <v>86</v>
      </c>
      <c r="E121" s="28" t="s">
        <v>90</v>
      </c>
      <c r="F121" s="42">
        <v>9.55</v>
      </c>
      <c r="G121" s="75">
        <v>10</v>
      </c>
      <c r="H121" s="20">
        <v>16.02</v>
      </c>
      <c r="I121" s="4">
        <v>42</v>
      </c>
      <c r="J121" s="20">
        <v>177.8</v>
      </c>
      <c r="K121" s="3">
        <v>3</v>
      </c>
      <c r="L121" s="4">
        <v>0</v>
      </c>
      <c r="M121" s="4">
        <v>45</v>
      </c>
      <c r="N121" s="35">
        <v>300</v>
      </c>
      <c r="O121" s="4">
        <v>13</v>
      </c>
      <c r="P121" s="4">
        <f>SUM(G121+I121+K121+M121+O121)</f>
        <v>113</v>
      </c>
      <c r="Q121" s="4">
        <v>26</v>
      </c>
    </row>
    <row r="122" spans="1:17" ht="12.75">
      <c r="A122" s="4">
        <v>27</v>
      </c>
      <c r="B122" s="22">
        <v>33</v>
      </c>
      <c r="C122" s="25" t="s">
        <v>284</v>
      </c>
      <c r="D122" s="22" t="s">
        <v>86</v>
      </c>
      <c r="E122" s="25" t="s">
        <v>84</v>
      </c>
      <c r="F122" s="56">
        <v>9.8</v>
      </c>
      <c r="G122" s="75">
        <v>5</v>
      </c>
      <c r="H122" s="20">
        <v>11.43</v>
      </c>
      <c r="I122" s="4">
        <v>20</v>
      </c>
      <c r="J122" s="20">
        <v>0</v>
      </c>
      <c r="K122" s="3">
        <v>45</v>
      </c>
      <c r="L122" s="4">
        <v>2</v>
      </c>
      <c r="M122" s="4">
        <v>17</v>
      </c>
      <c r="N122" s="35">
        <v>151</v>
      </c>
      <c r="O122" s="4">
        <v>28</v>
      </c>
      <c r="P122" s="4">
        <f>SUM(G122+I122+K122+M122+O122)</f>
        <v>115</v>
      </c>
      <c r="Q122" s="4">
        <v>27</v>
      </c>
    </row>
    <row r="123" spans="1:17" ht="12.75">
      <c r="A123" s="4">
        <v>28</v>
      </c>
      <c r="B123" s="22">
        <v>17</v>
      </c>
      <c r="C123" s="25" t="s">
        <v>271</v>
      </c>
      <c r="D123" s="26" t="s">
        <v>91</v>
      </c>
      <c r="E123" s="25" t="s">
        <v>90</v>
      </c>
      <c r="F123" s="42">
        <v>8.97</v>
      </c>
      <c r="G123" s="75">
        <v>26</v>
      </c>
      <c r="H123" s="20">
        <v>11.51</v>
      </c>
      <c r="I123" s="4">
        <v>27</v>
      </c>
      <c r="J123" s="20">
        <v>117</v>
      </c>
      <c r="K123" s="3">
        <v>18</v>
      </c>
      <c r="L123" s="4">
        <v>2</v>
      </c>
      <c r="M123" s="4">
        <v>19</v>
      </c>
      <c r="N123" s="35">
        <v>157</v>
      </c>
      <c r="O123" s="4">
        <v>26</v>
      </c>
      <c r="P123" s="4">
        <f>SUM(G123+I123+K123+M123+O123)</f>
        <v>116</v>
      </c>
      <c r="Q123" s="4">
        <v>28</v>
      </c>
    </row>
    <row r="124" spans="1:17" ht="12.75">
      <c r="A124" s="4">
        <v>29</v>
      </c>
      <c r="B124" s="22">
        <v>21</v>
      </c>
      <c r="C124" s="25" t="s">
        <v>387</v>
      </c>
      <c r="D124" s="22" t="s">
        <v>86</v>
      </c>
      <c r="E124" s="28" t="s">
        <v>89</v>
      </c>
      <c r="F124" s="42">
        <v>9.04</v>
      </c>
      <c r="G124" s="75">
        <v>22</v>
      </c>
      <c r="H124" s="20">
        <v>10.56</v>
      </c>
      <c r="I124" s="4">
        <v>7</v>
      </c>
      <c r="J124" s="20">
        <v>73.3</v>
      </c>
      <c r="K124" s="3">
        <v>38</v>
      </c>
      <c r="L124" s="4">
        <v>0</v>
      </c>
      <c r="M124" s="4">
        <v>45</v>
      </c>
      <c r="N124" s="35">
        <v>320</v>
      </c>
      <c r="O124" s="4">
        <v>5</v>
      </c>
      <c r="P124" s="4">
        <f>SUM(G124+I124+K124+M124+O124)</f>
        <v>117</v>
      </c>
      <c r="Q124" s="4">
        <v>29</v>
      </c>
    </row>
    <row r="125" spans="1:17" ht="12.75">
      <c r="A125" s="4">
        <v>30</v>
      </c>
      <c r="B125" s="22">
        <v>30</v>
      </c>
      <c r="C125" s="25" t="s">
        <v>281</v>
      </c>
      <c r="D125" s="22" t="s">
        <v>91</v>
      </c>
      <c r="E125" s="28" t="s">
        <v>87</v>
      </c>
      <c r="F125" s="56">
        <v>8.64</v>
      </c>
      <c r="G125" s="75">
        <v>32</v>
      </c>
      <c r="H125" s="20">
        <v>12.26</v>
      </c>
      <c r="I125" s="4">
        <v>32</v>
      </c>
      <c r="J125" s="20">
        <v>131.3</v>
      </c>
      <c r="K125" s="3">
        <v>11</v>
      </c>
      <c r="L125" s="4">
        <v>1</v>
      </c>
      <c r="M125" s="4">
        <v>22</v>
      </c>
      <c r="N125" s="35">
        <v>100</v>
      </c>
      <c r="O125" s="4">
        <v>33</v>
      </c>
      <c r="P125" s="4">
        <f>SUM(G125+I125+K125+M125+O125)</f>
        <v>130</v>
      </c>
      <c r="Q125" s="4">
        <v>30</v>
      </c>
    </row>
    <row r="126" spans="1:17" ht="12.75">
      <c r="A126" s="4">
        <v>31</v>
      </c>
      <c r="B126" s="22">
        <v>18</v>
      </c>
      <c r="C126" s="25" t="s">
        <v>272</v>
      </c>
      <c r="D126" s="22" t="s">
        <v>91</v>
      </c>
      <c r="E126" s="28" t="s">
        <v>33</v>
      </c>
      <c r="F126" s="42">
        <v>9.78</v>
      </c>
      <c r="G126" s="75">
        <v>6</v>
      </c>
      <c r="H126" s="20">
        <v>12.02</v>
      </c>
      <c r="I126" s="4">
        <v>31</v>
      </c>
      <c r="J126" s="21">
        <v>80.4</v>
      </c>
      <c r="K126" s="3">
        <v>32</v>
      </c>
      <c r="L126" s="4">
        <v>0</v>
      </c>
      <c r="M126" s="4">
        <v>45</v>
      </c>
      <c r="N126" s="35">
        <v>230</v>
      </c>
      <c r="O126" s="4">
        <v>18</v>
      </c>
      <c r="P126" s="4">
        <f>SUM(G126+I126+K126+M126+O126)</f>
        <v>132</v>
      </c>
      <c r="Q126" s="4">
        <v>31</v>
      </c>
    </row>
    <row r="127" spans="1:17" ht="12.75">
      <c r="A127" s="4">
        <v>32</v>
      </c>
      <c r="B127" s="22">
        <v>26</v>
      </c>
      <c r="C127" s="25" t="s">
        <v>172</v>
      </c>
      <c r="D127" s="26" t="s">
        <v>91</v>
      </c>
      <c r="E127" s="28" t="s">
        <v>87</v>
      </c>
      <c r="F127" s="42">
        <v>8.05</v>
      </c>
      <c r="G127" s="75">
        <v>38</v>
      </c>
      <c r="H127" s="20">
        <v>11.58</v>
      </c>
      <c r="I127" s="4">
        <v>29</v>
      </c>
      <c r="J127" s="20">
        <v>132.27</v>
      </c>
      <c r="K127" s="3">
        <v>9</v>
      </c>
      <c r="L127" s="4">
        <v>1</v>
      </c>
      <c r="M127" s="4">
        <v>30</v>
      </c>
      <c r="N127" s="35">
        <v>113</v>
      </c>
      <c r="O127" s="4">
        <v>32</v>
      </c>
      <c r="P127" s="4">
        <f>SUM(G127+I127+K127+M127+O127)</f>
        <v>138</v>
      </c>
      <c r="Q127" s="4">
        <v>32</v>
      </c>
    </row>
    <row r="128" spans="1:17" ht="12.75">
      <c r="A128" s="4">
        <v>33</v>
      </c>
      <c r="B128" s="22" t="s">
        <v>414</v>
      </c>
      <c r="C128" s="25" t="s">
        <v>293</v>
      </c>
      <c r="D128" s="22" t="s">
        <v>91</v>
      </c>
      <c r="E128" s="28" t="s">
        <v>87</v>
      </c>
      <c r="F128" s="56">
        <v>9.48</v>
      </c>
      <c r="G128" s="75">
        <v>11</v>
      </c>
      <c r="H128" s="20">
        <v>13.44</v>
      </c>
      <c r="I128" s="4">
        <v>40</v>
      </c>
      <c r="J128" s="20">
        <v>77.3</v>
      </c>
      <c r="K128" s="3">
        <v>35</v>
      </c>
      <c r="L128" s="4">
        <v>1</v>
      </c>
      <c r="M128" s="4">
        <v>22</v>
      </c>
      <c r="N128" s="35">
        <v>61</v>
      </c>
      <c r="O128" s="4">
        <v>38</v>
      </c>
      <c r="P128" s="4">
        <f>SUM(G128+I128+K128+M128+O128)</f>
        <v>146</v>
      </c>
      <c r="Q128" s="4">
        <v>33</v>
      </c>
    </row>
    <row r="129" spans="1:17" ht="12.75">
      <c r="A129" s="4">
        <v>34</v>
      </c>
      <c r="B129" s="22">
        <v>14</v>
      </c>
      <c r="C129" s="25" t="s">
        <v>401</v>
      </c>
      <c r="D129" s="26" t="s">
        <v>91</v>
      </c>
      <c r="E129" s="28" t="s">
        <v>87</v>
      </c>
      <c r="F129" s="42">
        <v>9.38</v>
      </c>
      <c r="G129" s="75">
        <v>14</v>
      </c>
      <c r="H129" s="20">
        <v>12.39</v>
      </c>
      <c r="I129" s="4">
        <v>33</v>
      </c>
      <c r="J129" s="20">
        <v>99.2</v>
      </c>
      <c r="K129" s="3">
        <v>27</v>
      </c>
      <c r="L129" s="4">
        <v>0</v>
      </c>
      <c r="M129" s="4">
        <v>45</v>
      </c>
      <c r="N129" s="35">
        <v>120</v>
      </c>
      <c r="O129" s="4">
        <v>30</v>
      </c>
      <c r="P129" s="4">
        <f>SUM(G129+I129+K129+M129+O129)</f>
        <v>149</v>
      </c>
      <c r="Q129" s="4">
        <v>34</v>
      </c>
    </row>
    <row r="130" spans="1:17" ht="12.75" customHeight="1">
      <c r="A130" s="4">
        <v>35</v>
      </c>
      <c r="B130" s="112">
        <v>23</v>
      </c>
      <c r="C130" s="31" t="s">
        <v>275</v>
      </c>
      <c r="D130" s="138" t="s">
        <v>91</v>
      </c>
      <c r="E130" s="66" t="s">
        <v>87</v>
      </c>
      <c r="F130" s="42">
        <v>8.73</v>
      </c>
      <c r="G130" s="75">
        <v>29</v>
      </c>
      <c r="H130" s="20">
        <v>12.49</v>
      </c>
      <c r="I130" s="4">
        <v>37</v>
      </c>
      <c r="J130" s="20">
        <v>80</v>
      </c>
      <c r="K130" s="3">
        <v>33</v>
      </c>
      <c r="L130" s="4">
        <v>3</v>
      </c>
      <c r="M130" s="4">
        <v>15</v>
      </c>
      <c r="N130" s="35">
        <v>78</v>
      </c>
      <c r="O130" s="4">
        <v>35</v>
      </c>
      <c r="P130" s="4">
        <f>SUM(G130+I130+K130+M130+O130)</f>
        <v>149</v>
      </c>
      <c r="Q130" s="4">
        <v>35</v>
      </c>
    </row>
    <row r="131" spans="1:17" ht="12.75" customHeight="1">
      <c r="A131" s="4">
        <v>36</v>
      </c>
      <c r="B131" s="22">
        <v>8</v>
      </c>
      <c r="C131" s="25" t="s">
        <v>263</v>
      </c>
      <c r="D131" s="22" t="s">
        <v>91</v>
      </c>
      <c r="E131" s="28" t="s">
        <v>87</v>
      </c>
      <c r="F131" s="42">
        <v>7.55</v>
      </c>
      <c r="G131" s="75">
        <v>39</v>
      </c>
      <c r="H131" s="20">
        <v>12.49</v>
      </c>
      <c r="I131" s="4">
        <v>38</v>
      </c>
      <c r="J131" s="20">
        <v>91.35</v>
      </c>
      <c r="K131" s="3">
        <v>29</v>
      </c>
      <c r="L131" s="4">
        <v>1</v>
      </c>
      <c r="M131" s="4">
        <v>22</v>
      </c>
      <c r="N131" s="35">
        <v>50</v>
      </c>
      <c r="O131" s="4">
        <v>40</v>
      </c>
      <c r="P131" s="4">
        <f>SUM(G131+I131+K131+M131+O131)</f>
        <v>168</v>
      </c>
      <c r="Q131" s="4">
        <v>36</v>
      </c>
    </row>
    <row r="132" spans="1:17" ht="12.75">
      <c r="A132" s="4">
        <v>37</v>
      </c>
      <c r="B132" s="22">
        <v>29</v>
      </c>
      <c r="C132" s="25" t="s">
        <v>280</v>
      </c>
      <c r="D132" s="22" t="s">
        <v>174</v>
      </c>
      <c r="E132" s="25" t="s">
        <v>254</v>
      </c>
      <c r="F132" s="56">
        <v>8.88</v>
      </c>
      <c r="G132" s="75">
        <v>28</v>
      </c>
      <c r="H132" s="20">
        <v>11.45</v>
      </c>
      <c r="I132" s="4">
        <v>22</v>
      </c>
      <c r="J132" s="20">
        <v>72.8</v>
      </c>
      <c r="K132" s="3">
        <v>39</v>
      </c>
      <c r="L132" s="4">
        <v>0</v>
      </c>
      <c r="M132" s="4">
        <v>45</v>
      </c>
      <c r="N132" s="35">
        <v>60</v>
      </c>
      <c r="O132" s="4">
        <v>39</v>
      </c>
      <c r="P132" s="4">
        <f>SUM(G132+I132+K132+M132+O132)</f>
        <v>173</v>
      </c>
      <c r="Q132" s="4">
        <v>37</v>
      </c>
    </row>
    <row r="133" spans="1:17" ht="12.75">
      <c r="A133" s="4">
        <v>38</v>
      </c>
      <c r="B133" s="22">
        <v>5</v>
      </c>
      <c r="C133" s="25" t="s">
        <v>261</v>
      </c>
      <c r="D133" s="22" t="s">
        <v>91</v>
      </c>
      <c r="E133" s="25" t="s">
        <v>84</v>
      </c>
      <c r="F133" s="42">
        <v>0</v>
      </c>
      <c r="G133" s="75">
        <v>43</v>
      </c>
      <c r="H133" s="20">
        <v>28</v>
      </c>
      <c r="I133" s="4">
        <v>43</v>
      </c>
      <c r="J133" s="20">
        <v>86</v>
      </c>
      <c r="K133" s="3">
        <v>30</v>
      </c>
      <c r="L133" s="4">
        <v>1</v>
      </c>
      <c r="M133" s="4">
        <v>22</v>
      </c>
      <c r="N133" s="35">
        <v>70</v>
      </c>
      <c r="O133" s="4">
        <v>36</v>
      </c>
      <c r="P133" s="4">
        <f>SUM(G133+I133+K133+M133+O133)</f>
        <v>174</v>
      </c>
      <c r="Q133" s="4">
        <v>38</v>
      </c>
    </row>
    <row r="134" spans="1:17" ht="12.75">
      <c r="A134" s="4">
        <v>39</v>
      </c>
      <c r="B134" s="22">
        <v>32</v>
      </c>
      <c r="C134" s="114" t="s">
        <v>283</v>
      </c>
      <c r="D134" s="22" t="s">
        <v>174</v>
      </c>
      <c r="E134" s="25" t="s">
        <v>253</v>
      </c>
      <c r="F134" s="56">
        <v>8.6</v>
      </c>
      <c r="G134" s="75">
        <v>34</v>
      </c>
      <c r="H134" s="20">
        <v>11.55</v>
      </c>
      <c r="I134" s="4">
        <v>28</v>
      </c>
      <c r="J134" s="20">
        <v>80</v>
      </c>
      <c r="K134" s="3">
        <v>34</v>
      </c>
      <c r="L134" s="4">
        <v>0</v>
      </c>
      <c r="M134" s="4">
        <v>45</v>
      </c>
      <c r="N134" s="35">
        <v>100</v>
      </c>
      <c r="O134" s="4">
        <v>34</v>
      </c>
      <c r="P134" s="4">
        <f>SUM(G134+I134+K134+M134+O134)</f>
        <v>175</v>
      </c>
      <c r="Q134" s="4">
        <v>39</v>
      </c>
    </row>
    <row r="135" spans="1:17" ht="12.75">
      <c r="A135" s="4">
        <v>40</v>
      </c>
      <c r="B135" s="22">
        <v>39</v>
      </c>
      <c r="C135" s="25" t="s">
        <v>290</v>
      </c>
      <c r="D135" s="22" t="s">
        <v>174</v>
      </c>
      <c r="E135" s="25" t="s">
        <v>254</v>
      </c>
      <c r="F135" s="56">
        <v>8.26</v>
      </c>
      <c r="G135" s="75">
        <v>36</v>
      </c>
      <c r="H135" s="20">
        <v>12.46</v>
      </c>
      <c r="I135" s="4">
        <v>36</v>
      </c>
      <c r="J135" s="20">
        <v>74.4</v>
      </c>
      <c r="K135" s="3">
        <v>36</v>
      </c>
      <c r="L135" s="4">
        <v>0</v>
      </c>
      <c r="M135" s="4">
        <v>45</v>
      </c>
      <c r="N135" s="35">
        <v>46</v>
      </c>
      <c r="O135" s="4">
        <v>41</v>
      </c>
      <c r="P135" s="4">
        <f>SUM(G135+I135+K135+M135+O135)</f>
        <v>194</v>
      </c>
      <c r="Q135" s="4">
        <v>40</v>
      </c>
    </row>
    <row r="136" spans="1:17" ht="12.75">
      <c r="A136" s="4">
        <v>41</v>
      </c>
      <c r="B136" s="22">
        <v>37</v>
      </c>
      <c r="C136" s="25" t="s">
        <v>288</v>
      </c>
      <c r="D136" s="22" t="s">
        <v>174</v>
      </c>
      <c r="E136" s="25" t="s">
        <v>254</v>
      </c>
      <c r="F136" s="56">
        <v>6.74</v>
      </c>
      <c r="G136" s="75">
        <v>41</v>
      </c>
      <c r="H136" s="20">
        <v>12.46</v>
      </c>
      <c r="I136" s="4">
        <v>35</v>
      </c>
      <c r="J136" s="20">
        <v>50</v>
      </c>
      <c r="K136" s="3">
        <v>41</v>
      </c>
      <c r="L136" s="4">
        <v>0</v>
      </c>
      <c r="M136" s="4">
        <v>45</v>
      </c>
      <c r="N136" s="35">
        <v>70</v>
      </c>
      <c r="O136" s="4">
        <v>37</v>
      </c>
      <c r="P136" s="4">
        <f>SUM(G136+I136+K136+M136+O136)</f>
        <v>199</v>
      </c>
      <c r="Q136" s="4">
        <v>41</v>
      </c>
    </row>
    <row r="137" spans="1:17" ht="12.75">
      <c r="A137" s="4">
        <v>42</v>
      </c>
      <c r="B137" s="79">
        <v>35</v>
      </c>
      <c r="C137" s="80" t="s">
        <v>286</v>
      </c>
      <c r="D137" s="79" t="s">
        <v>174</v>
      </c>
      <c r="E137" s="80" t="s">
        <v>254</v>
      </c>
      <c r="F137" s="56">
        <v>6.91</v>
      </c>
      <c r="G137" s="75">
        <v>40</v>
      </c>
      <c r="H137" s="20">
        <v>13.12</v>
      </c>
      <c r="I137" s="4">
        <v>39</v>
      </c>
      <c r="J137" s="20">
        <v>38</v>
      </c>
      <c r="K137" s="3">
        <v>42</v>
      </c>
      <c r="L137" s="4">
        <v>0</v>
      </c>
      <c r="M137" s="4">
        <v>45</v>
      </c>
      <c r="N137" s="35">
        <v>17</v>
      </c>
      <c r="O137" s="4">
        <v>42</v>
      </c>
      <c r="P137" s="4">
        <f>SUM(G137+I137+K137+M137+O137)</f>
        <v>208</v>
      </c>
      <c r="Q137" s="4">
        <v>42</v>
      </c>
    </row>
    <row r="138" spans="1:17" ht="12.75">
      <c r="A138" s="4">
        <v>43</v>
      </c>
      <c r="B138" s="97">
        <v>16</v>
      </c>
      <c r="C138" s="114" t="s">
        <v>270</v>
      </c>
      <c r="D138" s="97" t="s">
        <v>174</v>
      </c>
      <c r="E138" s="114" t="s">
        <v>254</v>
      </c>
      <c r="F138" s="42">
        <v>6.13</v>
      </c>
      <c r="G138" s="75">
        <v>42</v>
      </c>
      <c r="H138" s="20">
        <v>13.49</v>
      </c>
      <c r="I138" s="4">
        <v>41</v>
      </c>
      <c r="J138" s="20">
        <v>51</v>
      </c>
      <c r="K138" s="3">
        <v>40</v>
      </c>
      <c r="L138" s="4">
        <v>0</v>
      </c>
      <c r="M138" s="4">
        <v>45</v>
      </c>
      <c r="N138" s="35">
        <v>10</v>
      </c>
      <c r="O138" s="4">
        <v>43</v>
      </c>
      <c r="P138" s="4">
        <f>SUM(G138+I138+K138+M138+O138)</f>
        <v>211</v>
      </c>
      <c r="Q138" s="4">
        <v>43</v>
      </c>
    </row>
    <row r="139" spans="1:17" ht="12.75" customHeight="1">
      <c r="A139" s="4">
        <v>44</v>
      </c>
      <c r="B139" s="129" t="s">
        <v>294</v>
      </c>
      <c r="C139" s="82" t="s">
        <v>295</v>
      </c>
      <c r="D139" s="83" t="s">
        <v>91</v>
      </c>
      <c r="E139" s="128" t="s">
        <v>85</v>
      </c>
      <c r="F139" s="56">
        <v>8.67</v>
      </c>
      <c r="G139" s="75"/>
      <c r="H139" s="20">
        <v>11.57</v>
      </c>
      <c r="I139" s="4"/>
      <c r="J139" s="20">
        <v>82.64</v>
      </c>
      <c r="K139" s="4"/>
      <c r="L139" s="4">
        <v>17</v>
      </c>
      <c r="M139" s="4"/>
      <c r="N139" s="35">
        <v>120</v>
      </c>
      <c r="O139" s="4"/>
      <c r="P139" s="4"/>
      <c r="Q139" s="4"/>
    </row>
    <row r="144" ht="13.5" customHeight="1"/>
    <row r="145" ht="12.75" customHeight="1"/>
    <row r="149" ht="12.75" customHeight="1"/>
    <row r="154" spans="2:7" ht="12.75">
      <c r="B154" t="s">
        <v>54</v>
      </c>
      <c r="G154" t="s">
        <v>235</v>
      </c>
    </row>
    <row r="155" spans="2:7" ht="12.75">
      <c r="B155" t="s">
        <v>60</v>
      </c>
      <c r="G155" t="s">
        <v>251</v>
      </c>
    </row>
    <row r="157" spans="2:7" ht="12.75">
      <c r="B157" t="s">
        <v>58</v>
      </c>
      <c r="G157" t="s">
        <v>59</v>
      </c>
    </row>
    <row r="158" spans="2:7" ht="12.75">
      <c r="B158" t="s">
        <v>250</v>
      </c>
      <c r="G158" t="s">
        <v>61</v>
      </c>
    </row>
    <row r="160" spans="2:7" ht="12.75" customHeight="1">
      <c r="B160" t="s">
        <v>62</v>
      </c>
      <c r="G160" t="s">
        <v>55</v>
      </c>
    </row>
    <row r="161" spans="2:7" ht="12.75">
      <c r="B161" t="s">
        <v>250</v>
      </c>
      <c r="G161" t="s">
        <v>57</v>
      </c>
    </row>
    <row r="165" ht="12.75" customHeight="1"/>
    <row r="166" ht="12.75" customHeight="1"/>
    <row r="184" ht="12.75" customHeight="1"/>
    <row r="187" ht="13.5" customHeight="1"/>
    <row r="229" ht="12.75" customHeight="1"/>
    <row r="235" ht="12.75" customHeight="1"/>
    <row r="248" ht="12.75" customHeight="1"/>
  </sheetData>
  <sheetProtection selectLockedCells="1" selectUnlockedCells="1"/>
  <mergeCells count="60">
    <mergeCell ref="H6:I6"/>
    <mergeCell ref="J6:K6"/>
    <mergeCell ref="A1:Q1"/>
    <mergeCell ref="R1:AH1"/>
    <mergeCell ref="A2:Q2"/>
    <mergeCell ref="R2:AH2"/>
    <mergeCell ref="R4:AH4"/>
    <mergeCell ref="F5:I5"/>
    <mergeCell ref="A3:Q3"/>
    <mergeCell ref="R3:AH3"/>
    <mergeCell ref="A6:A7"/>
    <mergeCell ref="B6:B7"/>
    <mergeCell ref="C6:C7"/>
    <mergeCell ref="D6:D7"/>
    <mergeCell ref="E6:E7"/>
    <mergeCell ref="F6:G6"/>
    <mergeCell ref="AA6:AB6"/>
    <mergeCell ref="AC6:AD6"/>
    <mergeCell ref="L6:M6"/>
    <mergeCell ref="N6:O6"/>
    <mergeCell ref="P6:P7"/>
    <mergeCell ref="Q6:Q7"/>
    <mergeCell ref="R48:AH48"/>
    <mergeCell ref="V6:V7"/>
    <mergeCell ref="W6:W7"/>
    <mergeCell ref="X6:X7"/>
    <mergeCell ref="AE6:AE7"/>
    <mergeCell ref="AF6:AF7"/>
    <mergeCell ref="T6:T7"/>
    <mergeCell ref="U6:U7"/>
    <mergeCell ref="R47:AH47"/>
    <mergeCell ref="Y6:Z6"/>
    <mergeCell ref="E94:E95"/>
    <mergeCell ref="F94:G94"/>
    <mergeCell ref="H94:I94"/>
    <mergeCell ref="A91:Q91"/>
    <mergeCell ref="A94:A95"/>
    <mergeCell ref="B94:B95"/>
    <mergeCell ref="C94:C95"/>
    <mergeCell ref="D94:D95"/>
    <mergeCell ref="Q94:Q95"/>
    <mergeCell ref="J94:K94"/>
    <mergeCell ref="T52:T53"/>
    <mergeCell ref="R49:AH49"/>
    <mergeCell ref="F93:I93"/>
    <mergeCell ref="R50:AH50"/>
    <mergeCell ref="AA52:AB52"/>
    <mergeCell ref="AC52:AD52"/>
    <mergeCell ref="A89:Q89"/>
    <mergeCell ref="A90:Q90"/>
    <mergeCell ref="L94:M94"/>
    <mergeCell ref="N94:O94"/>
    <mergeCell ref="P94:P95"/>
    <mergeCell ref="AF52:AF53"/>
    <mergeCell ref="U52:U53"/>
    <mergeCell ref="AE52:AE53"/>
    <mergeCell ref="V52:V53"/>
    <mergeCell ref="W52:W53"/>
    <mergeCell ref="X52:X53"/>
    <mergeCell ref="Y52:Z52"/>
  </mergeCells>
  <printOptions/>
  <pageMargins left="0.75" right="0.75" top="0.2951388888888889" bottom="0.3034722222222222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1"/>
  <sheetViews>
    <sheetView zoomScaleSheetLayoutView="100" zoomScalePageLayoutView="0" workbookViewId="0" topLeftCell="A31">
      <selection activeCell="E33" sqref="B33:E43"/>
    </sheetView>
  </sheetViews>
  <sheetFormatPr defaultColWidth="9.00390625" defaultRowHeight="12.75"/>
  <cols>
    <col min="1" max="1" width="4.625" style="0" customWidth="1"/>
    <col min="2" max="2" width="34.25390625" style="0" customWidth="1"/>
    <col min="3" max="3" width="26.25390625" style="0" customWidth="1"/>
    <col min="4" max="4" width="27.625" style="0" customWidth="1"/>
    <col min="5" max="5" width="14.875" style="0" customWidth="1"/>
    <col min="6" max="6" width="13.75390625" style="0" customWidth="1"/>
    <col min="7" max="7" width="14.75390625" style="0" customWidth="1"/>
    <col min="8" max="8" width="21.75390625" style="0" customWidth="1"/>
  </cols>
  <sheetData>
    <row r="1" spans="1:22" ht="15">
      <c r="A1" s="141" t="s">
        <v>380</v>
      </c>
      <c r="B1" s="155"/>
      <c r="C1" s="155"/>
      <c r="D1" s="155"/>
      <c r="E1" s="155"/>
      <c r="F1" s="155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  <c r="S1" s="13"/>
      <c r="T1" s="13"/>
      <c r="U1" s="13"/>
      <c r="V1" s="13"/>
    </row>
    <row r="2" spans="1:22" ht="15">
      <c r="A2" s="155" t="s">
        <v>43</v>
      </c>
      <c r="B2" s="155"/>
      <c r="C2" s="155"/>
      <c r="D2" s="155"/>
      <c r="E2" s="155"/>
      <c r="F2" s="155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  <c r="S2" s="13"/>
      <c r="T2" s="13"/>
      <c r="U2" s="13"/>
      <c r="V2" s="13"/>
    </row>
    <row r="3" spans="1:22" ht="15">
      <c r="A3" s="155" t="s">
        <v>44</v>
      </c>
      <c r="B3" s="155"/>
      <c r="C3" s="155"/>
      <c r="D3" s="155"/>
      <c r="E3" s="155"/>
      <c r="F3" s="15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3"/>
      <c r="S3" s="13"/>
      <c r="T3" s="13"/>
      <c r="U3" s="13"/>
      <c r="V3" s="13"/>
    </row>
    <row r="4" spans="1:22" ht="15">
      <c r="A4" s="157" t="s">
        <v>45</v>
      </c>
      <c r="B4" s="157"/>
      <c r="C4" s="157"/>
      <c r="D4" s="157"/>
      <c r="E4" s="157"/>
      <c r="F4" s="157"/>
      <c r="G4" s="15"/>
      <c r="H4" s="15"/>
      <c r="I4" s="15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5" ht="12.75">
      <c r="A5" s="2" t="s">
        <v>381</v>
      </c>
      <c r="B5" s="2"/>
      <c r="C5" s="2"/>
      <c r="D5" s="2"/>
      <c r="E5" s="130" t="s">
        <v>393</v>
      </c>
    </row>
    <row r="6" spans="1:6" ht="21.75" customHeight="1">
      <c r="A6" s="3" t="s">
        <v>3</v>
      </c>
      <c r="B6" s="3" t="s">
        <v>46</v>
      </c>
      <c r="C6" s="3" t="s">
        <v>47</v>
      </c>
      <c r="D6" s="3" t="s">
        <v>48</v>
      </c>
      <c r="E6" s="3" t="s">
        <v>49</v>
      </c>
      <c r="F6" s="3" t="s">
        <v>50</v>
      </c>
    </row>
    <row r="7" spans="1:6" ht="25.5" customHeight="1">
      <c r="A7" s="16">
        <v>1</v>
      </c>
      <c r="B7" s="7" t="s">
        <v>27</v>
      </c>
      <c r="C7" s="3">
        <v>204</v>
      </c>
      <c r="D7" s="3">
        <v>50</v>
      </c>
      <c r="E7" s="3">
        <f>SUM(C7:D7)</f>
        <v>254</v>
      </c>
      <c r="F7" s="3" t="s">
        <v>51</v>
      </c>
    </row>
    <row r="8" spans="1:6" ht="21" customHeight="1">
      <c r="A8" s="16">
        <v>2</v>
      </c>
      <c r="B8" s="8" t="s">
        <v>32</v>
      </c>
      <c r="C8" s="3">
        <v>297</v>
      </c>
      <c r="D8" s="3">
        <v>82</v>
      </c>
      <c r="E8" s="3">
        <f>SUM(C8:D8)</f>
        <v>379</v>
      </c>
      <c r="F8" s="3" t="s">
        <v>52</v>
      </c>
    </row>
    <row r="9" spans="1:6" ht="20.25" customHeight="1">
      <c r="A9" s="16">
        <v>3</v>
      </c>
      <c r="B9" s="8" t="s">
        <v>35</v>
      </c>
      <c r="C9" s="3">
        <v>326</v>
      </c>
      <c r="D9" s="3">
        <v>144</v>
      </c>
      <c r="E9" s="3">
        <f>SUM(C9:D9)</f>
        <v>470</v>
      </c>
      <c r="F9" s="3" t="s">
        <v>53</v>
      </c>
    </row>
    <row r="10" spans="1:6" ht="23.25" customHeight="1">
      <c r="A10" s="16">
        <v>4</v>
      </c>
      <c r="B10" s="7" t="s">
        <v>31</v>
      </c>
      <c r="C10" s="3">
        <v>466</v>
      </c>
      <c r="D10" s="3">
        <v>121</v>
      </c>
      <c r="E10" s="3">
        <f>SUM(C10:D10)</f>
        <v>587</v>
      </c>
      <c r="F10" s="3">
        <v>4</v>
      </c>
    </row>
    <row r="11" spans="1:6" ht="21.75" customHeight="1">
      <c r="A11" s="16">
        <v>5</v>
      </c>
      <c r="B11" s="7" t="s">
        <v>29</v>
      </c>
      <c r="C11" s="3">
        <v>335</v>
      </c>
      <c r="D11" s="3">
        <v>333</v>
      </c>
      <c r="E11" s="3">
        <f>SUM(C11:D11)</f>
        <v>668</v>
      </c>
      <c r="F11" s="3">
        <v>5</v>
      </c>
    </row>
    <row r="12" spans="1:6" ht="22.5" customHeight="1">
      <c r="A12" s="16">
        <v>6</v>
      </c>
      <c r="B12" s="7" t="s">
        <v>28</v>
      </c>
      <c r="C12" s="3">
        <v>493</v>
      </c>
      <c r="D12" s="3">
        <v>190</v>
      </c>
      <c r="E12" s="3">
        <f>SUM(C12:D12)</f>
        <v>683</v>
      </c>
      <c r="F12" s="3">
        <v>6</v>
      </c>
    </row>
    <row r="13" spans="1:6" ht="23.25" customHeight="1">
      <c r="A13" s="16">
        <v>7</v>
      </c>
      <c r="B13" s="68" t="s">
        <v>84</v>
      </c>
      <c r="C13" s="3">
        <v>503</v>
      </c>
      <c r="D13" s="3">
        <v>211</v>
      </c>
      <c r="E13" s="3">
        <f>SUM(C13:D13)</f>
        <v>714</v>
      </c>
      <c r="F13" s="3">
        <v>7</v>
      </c>
    </row>
    <row r="14" spans="1:6" ht="20.25" customHeight="1">
      <c r="A14" s="16">
        <v>8</v>
      </c>
      <c r="B14" s="7" t="s">
        <v>36</v>
      </c>
      <c r="C14" s="3">
        <v>870</v>
      </c>
      <c r="D14" s="3">
        <v>203</v>
      </c>
      <c r="E14" s="3">
        <f>SUM(C14:D14)</f>
        <v>1073</v>
      </c>
      <c r="F14" s="3">
        <v>8</v>
      </c>
    </row>
    <row r="15" spans="1:6" ht="22.5" customHeight="1">
      <c r="A15" s="16">
        <v>9</v>
      </c>
      <c r="B15" s="8" t="s">
        <v>33</v>
      </c>
      <c r="C15" s="3">
        <v>1040</v>
      </c>
      <c r="D15" s="3">
        <v>64</v>
      </c>
      <c r="E15" s="3">
        <f>SUM(C15:D15)</f>
        <v>1104</v>
      </c>
      <c r="F15" s="3">
        <v>9</v>
      </c>
    </row>
    <row r="16" spans="1:6" ht="22.5" customHeight="1">
      <c r="A16" s="16">
        <v>10</v>
      </c>
      <c r="B16" s="68" t="s">
        <v>40</v>
      </c>
      <c r="C16" s="3">
        <v>875</v>
      </c>
      <c r="D16" s="3">
        <v>333</v>
      </c>
      <c r="E16" s="3">
        <f>SUM(C16:D16)</f>
        <v>1208</v>
      </c>
      <c r="F16" s="3">
        <v>10</v>
      </c>
    </row>
    <row r="17" spans="1:6" ht="22.5" customHeight="1">
      <c r="A17" s="16">
        <v>11</v>
      </c>
      <c r="B17" s="72" t="s">
        <v>253</v>
      </c>
      <c r="C17" s="3">
        <v>922</v>
      </c>
      <c r="D17" s="3">
        <v>333</v>
      </c>
      <c r="E17" s="3">
        <f>SUM(C17:D17)</f>
        <v>1255</v>
      </c>
      <c r="F17" s="16">
        <v>11</v>
      </c>
    </row>
    <row r="19" spans="2:5" ht="12.75">
      <c r="B19" t="s">
        <v>54</v>
      </c>
      <c r="E19" t="s">
        <v>235</v>
      </c>
    </row>
    <row r="20" spans="2:5" ht="12.75">
      <c r="B20" t="s">
        <v>60</v>
      </c>
      <c r="E20" t="s">
        <v>251</v>
      </c>
    </row>
    <row r="22" spans="2:5" ht="12.75">
      <c r="B22" t="s">
        <v>58</v>
      </c>
      <c r="E22" t="s">
        <v>59</v>
      </c>
    </row>
    <row r="23" spans="2:5" ht="12.75">
      <c r="B23" t="s">
        <v>250</v>
      </c>
      <c r="E23" t="s">
        <v>61</v>
      </c>
    </row>
    <row r="24" spans="2:9" ht="12.75">
      <c r="B24" s="1"/>
      <c r="C24" s="1"/>
      <c r="D24" s="1"/>
      <c r="E24" s="1"/>
      <c r="G24" s="1"/>
      <c r="H24" s="1"/>
      <c r="I24" s="1"/>
    </row>
    <row r="25" spans="1:6" ht="12.75">
      <c r="A25" s="1"/>
      <c r="B25" t="s">
        <v>62</v>
      </c>
      <c r="E25" t="s">
        <v>55</v>
      </c>
      <c r="F25" s="1"/>
    </row>
    <row r="26" spans="1:5" ht="12.75">
      <c r="A26" s="15"/>
      <c r="B26" t="s">
        <v>250</v>
      </c>
      <c r="E26" t="s">
        <v>57</v>
      </c>
    </row>
    <row r="27" spans="1:17" ht="12.75">
      <c r="A27" s="141" t="s">
        <v>380</v>
      </c>
      <c r="B27" s="155"/>
      <c r="C27" s="155"/>
      <c r="D27" s="155"/>
      <c r="E27" s="155"/>
      <c r="F27" s="155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2.75">
      <c r="A28" s="155" t="s">
        <v>43</v>
      </c>
      <c r="B28" s="155"/>
      <c r="C28" s="155"/>
      <c r="D28" s="155"/>
      <c r="E28" s="155"/>
      <c r="F28" s="155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9" ht="12.75">
      <c r="A29" s="151" t="s">
        <v>65</v>
      </c>
      <c r="B29" s="151"/>
      <c r="C29" s="151"/>
      <c r="D29" s="151"/>
      <c r="E29" s="151"/>
      <c r="F29" s="151"/>
      <c r="G29" s="15"/>
      <c r="H29" s="15"/>
      <c r="I29" s="15"/>
    </row>
    <row r="30" spans="1:11" ht="12.75">
      <c r="A30" s="157" t="s">
        <v>45</v>
      </c>
      <c r="B30" s="157"/>
      <c r="C30" s="157"/>
      <c r="D30" s="157"/>
      <c r="E30" s="157"/>
      <c r="F30" s="157"/>
      <c r="G30" s="130"/>
      <c r="H30" s="130"/>
      <c r="I30" s="130"/>
      <c r="J30" s="130"/>
      <c r="K30" s="130"/>
    </row>
    <row r="31" spans="1:6" ht="22.5" customHeight="1">
      <c r="A31" s="2" t="s">
        <v>381</v>
      </c>
      <c r="B31" s="2"/>
      <c r="C31" s="2"/>
      <c r="D31" s="2"/>
      <c r="E31" s="130" t="s">
        <v>393</v>
      </c>
      <c r="F31" s="130"/>
    </row>
    <row r="32" spans="1:6" ht="22.5" customHeight="1">
      <c r="A32" s="3" t="s">
        <v>3</v>
      </c>
      <c r="B32" s="3" t="s">
        <v>46</v>
      </c>
      <c r="C32" s="3" t="s">
        <v>66</v>
      </c>
      <c r="D32" s="3" t="s">
        <v>67</v>
      </c>
      <c r="E32" s="3" t="s">
        <v>49</v>
      </c>
      <c r="F32" s="3" t="s">
        <v>50</v>
      </c>
    </row>
    <row r="33" spans="1:6" ht="22.5" customHeight="1">
      <c r="A33" s="16">
        <v>1</v>
      </c>
      <c r="B33" s="8" t="s">
        <v>32</v>
      </c>
      <c r="C33" s="3">
        <v>256</v>
      </c>
      <c r="D33" s="3">
        <v>46</v>
      </c>
      <c r="E33" s="3">
        <f>SUM(C33:D33)</f>
        <v>302</v>
      </c>
      <c r="F33" s="3" t="s">
        <v>51</v>
      </c>
    </row>
    <row r="34" spans="1:6" ht="22.5" customHeight="1">
      <c r="A34" s="16">
        <v>2</v>
      </c>
      <c r="B34" s="68" t="s">
        <v>27</v>
      </c>
      <c r="C34" s="3">
        <v>248</v>
      </c>
      <c r="D34" s="3">
        <v>63</v>
      </c>
      <c r="E34" s="3">
        <f>SUM(C34:D34)</f>
        <v>311</v>
      </c>
      <c r="F34" s="3" t="s">
        <v>52</v>
      </c>
    </row>
    <row r="35" spans="1:6" ht="22.5" customHeight="1">
      <c r="A35" s="16">
        <v>3</v>
      </c>
      <c r="B35" s="8" t="s">
        <v>35</v>
      </c>
      <c r="C35" s="3">
        <v>254</v>
      </c>
      <c r="D35" s="3">
        <v>107</v>
      </c>
      <c r="E35" s="3">
        <f>SUM(C35:D35)</f>
        <v>361</v>
      </c>
      <c r="F35" s="3" t="s">
        <v>53</v>
      </c>
    </row>
    <row r="36" spans="1:6" ht="22.5" customHeight="1">
      <c r="A36" s="16">
        <v>4</v>
      </c>
      <c r="B36" s="7" t="s">
        <v>30</v>
      </c>
      <c r="C36" s="3">
        <v>392</v>
      </c>
      <c r="D36" s="3">
        <v>133</v>
      </c>
      <c r="E36" s="3">
        <f>SUM(C36:D36)</f>
        <v>525</v>
      </c>
      <c r="F36" s="3">
        <v>4</v>
      </c>
    </row>
    <row r="37" spans="1:6" ht="22.5" customHeight="1">
      <c r="A37" s="16">
        <v>5</v>
      </c>
      <c r="B37" s="7" t="s">
        <v>36</v>
      </c>
      <c r="C37" s="3">
        <v>383</v>
      </c>
      <c r="D37" s="3">
        <v>256</v>
      </c>
      <c r="E37" s="3">
        <f>SUM(C37:D37)</f>
        <v>639</v>
      </c>
      <c r="F37" s="3">
        <v>5</v>
      </c>
    </row>
    <row r="38" spans="1:6" ht="22.5" customHeight="1">
      <c r="A38" s="16">
        <v>6</v>
      </c>
      <c r="B38" s="7" t="s">
        <v>28</v>
      </c>
      <c r="C38" s="3">
        <v>566</v>
      </c>
      <c r="D38" s="3">
        <v>116</v>
      </c>
      <c r="E38" s="3">
        <f>SUM(C38:D38)</f>
        <v>682</v>
      </c>
      <c r="F38" s="3">
        <v>6</v>
      </c>
    </row>
    <row r="39" spans="1:6" ht="22.5" customHeight="1">
      <c r="A39" s="16">
        <v>7</v>
      </c>
      <c r="B39" s="7" t="s">
        <v>31</v>
      </c>
      <c r="C39" s="3">
        <v>590</v>
      </c>
      <c r="D39" s="3">
        <v>255</v>
      </c>
      <c r="E39" s="3">
        <f>SUM(C39:D39)</f>
        <v>845</v>
      </c>
      <c r="F39" s="3">
        <v>7</v>
      </c>
    </row>
    <row r="40" spans="1:6" ht="22.5" customHeight="1">
      <c r="A40" s="16">
        <v>8</v>
      </c>
      <c r="B40" s="68" t="s">
        <v>254</v>
      </c>
      <c r="C40" s="3">
        <v>774</v>
      </c>
      <c r="D40" s="3">
        <v>279</v>
      </c>
      <c r="E40" s="3">
        <f>SUM(C40:D40)</f>
        <v>1053</v>
      </c>
      <c r="F40" s="3">
        <v>8</v>
      </c>
    </row>
    <row r="41" spans="1:6" ht="22.5" customHeight="1">
      <c r="A41" s="16">
        <v>9</v>
      </c>
      <c r="B41" s="7" t="s">
        <v>40</v>
      </c>
      <c r="C41" s="3">
        <v>899</v>
      </c>
      <c r="D41" s="3">
        <v>279</v>
      </c>
      <c r="E41" s="3">
        <f>SUM(C41:D41)</f>
        <v>1178</v>
      </c>
      <c r="F41" s="3">
        <v>9</v>
      </c>
    </row>
    <row r="42" spans="1:6" ht="22.5" customHeight="1">
      <c r="A42" s="16">
        <v>10</v>
      </c>
      <c r="B42" s="8" t="s">
        <v>33</v>
      </c>
      <c r="C42" s="3">
        <v>1080</v>
      </c>
      <c r="D42" s="3">
        <v>134</v>
      </c>
      <c r="E42" s="3">
        <f>SUM(C42:D42)</f>
        <v>1214</v>
      </c>
      <c r="F42" s="3">
        <v>10</v>
      </c>
    </row>
    <row r="43" spans="1:6" ht="22.5" customHeight="1">
      <c r="A43" s="16">
        <v>11</v>
      </c>
      <c r="B43" s="72" t="s">
        <v>253</v>
      </c>
      <c r="C43" s="3">
        <v>970</v>
      </c>
      <c r="D43" s="3">
        <v>279</v>
      </c>
      <c r="E43" s="3">
        <f>SUM(C43:D43)</f>
        <v>1249</v>
      </c>
      <c r="F43" s="3">
        <v>11</v>
      </c>
    </row>
    <row r="44" spans="2:5" ht="14.25" customHeight="1">
      <c r="B44" t="s">
        <v>54</v>
      </c>
      <c r="E44" t="s">
        <v>235</v>
      </c>
    </row>
    <row r="45" spans="2:5" ht="18" customHeight="1">
      <c r="B45" t="s">
        <v>60</v>
      </c>
      <c r="E45" t="s">
        <v>251</v>
      </c>
    </row>
    <row r="46" ht="15" customHeight="1"/>
    <row r="47" spans="2:5" ht="12.75">
      <c r="B47" t="s">
        <v>58</v>
      </c>
      <c r="E47" t="s">
        <v>59</v>
      </c>
    </row>
    <row r="48" spans="2:5" ht="12.75">
      <c r="B48" t="s">
        <v>250</v>
      </c>
      <c r="E48" t="s">
        <v>61</v>
      </c>
    </row>
    <row r="50" spans="2:5" ht="12.75">
      <c r="B50" t="s">
        <v>62</v>
      </c>
      <c r="E50" t="s">
        <v>55</v>
      </c>
    </row>
    <row r="51" spans="2:5" ht="12.75">
      <c r="B51" t="s">
        <v>250</v>
      </c>
      <c r="E51" t="s">
        <v>57</v>
      </c>
    </row>
  </sheetData>
  <sheetProtection selectLockedCells="1" selectUnlockedCells="1"/>
  <mergeCells count="8">
    <mergeCell ref="A30:F30"/>
    <mergeCell ref="A4:F4"/>
    <mergeCell ref="A29:F29"/>
    <mergeCell ref="A1:F1"/>
    <mergeCell ref="A2:F2"/>
    <mergeCell ref="A3:F3"/>
    <mergeCell ref="A27:F27"/>
    <mergeCell ref="A28:F28"/>
  </mergeCells>
  <printOptions/>
  <pageMargins left="1.3298611111111112" right="0.75" top="1" bottom="1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6"/>
  <sheetViews>
    <sheetView zoomScaleSheetLayoutView="100" zoomScalePageLayoutView="0" workbookViewId="0" topLeftCell="A178">
      <selection activeCell="A195" sqref="A195:L202"/>
    </sheetView>
  </sheetViews>
  <sheetFormatPr defaultColWidth="9.00390625" defaultRowHeight="12.75"/>
  <cols>
    <col min="1" max="1" width="4.25390625" style="0" customWidth="1"/>
    <col min="2" max="2" width="5.625" style="0" customWidth="1"/>
    <col min="3" max="3" width="21.125" style="0" customWidth="1"/>
    <col min="4" max="4" width="6.625" style="0" customWidth="1"/>
    <col min="5" max="5" width="20.75390625" style="0" customWidth="1"/>
    <col min="6" max="7" width="6.375" style="0" customWidth="1"/>
    <col min="8" max="8" width="6.25390625" style="0" customWidth="1"/>
    <col min="9" max="9" width="0" style="0" hidden="1" customWidth="1"/>
    <col min="10" max="10" width="7.875" style="0" customWidth="1"/>
    <col min="11" max="11" width="6.625" style="0" customWidth="1"/>
    <col min="12" max="12" width="5.75390625" style="0" customWidth="1"/>
    <col min="13" max="13" width="0" style="0" hidden="1" customWidth="1"/>
    <col min="14" max="14" width="7.625" style="0" customWidth="1"/>
    <col min="15" max="16" width="4.375" style="0" customWidth="1"/>
    <col min="17" max="17" width="20.125" style="0" customWidth="1"/>
    <col min="18" max="18" width="6.25390625" style="0" customWidth="1"/>
    <col min="19" max="19" width="16.75390625" style="0" customWidth="1"/>
    <col min="20" max="20" width="6.25390625" style="0" customWidth="1"/>
    <col min="21" max="21" width="6.625" style="0" customWidth="1"/>
    <col min="22" max="22" width="6.25390625" style="0" customWidth="1"/>
    <col min="23" max="23" width="6.00390625" style="0" customWidth="1"/>
    <col min="24" max="24" width="6.375" style="0" customWidth="1"/>
    <col min="25" max="25" width="6.125" style="0" customWidth="1"/>
  </cols>
  <sheetData>
    <row r="1" spans="1:13" ht="12.75">
      <c r="A1" s="141" t="s">
        <v>380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3:12" ht="12.75">
      <c r="C2" s="151" t="s">
        <v>98</v>
      </c>
      <c r="D2" s="151"/>
      <c r="E2" s="151"/>
      <c r="F2" s="151"/>
      <c r="G2" s="151"/>
      <c r="H2" s="151"/>
      <c r="I2" s="151"/>
      <c r="J2" s="151"/>
      <c r="K2" s="151"/>
      <c r="L2" s="151"/>
    </row>
    <row r="3" spans="3:12" ht="12.75">
      <c r="C3" s="151" t="s">
        <v>99</v>
      </c>
      <c r="D3" s="151"/>
      <c r="E3" s="151"/>
      <c r="F3" s="151"/>
      <c r="G3" s="151"/>
      <c r="H3" s="151"/>
      <c r="I3" s="151"/>
      <c r="J3" s="151"/>
      <c r="K3" s="151"/>
      <c r="L3" s="151"/>
    </row>
    <row r="4" ht="12.75">
      <c r="D4" s="36" t="s">
        <v>100</v>
      </c>
    </row>
    <row r="5" spans="1:7" ht="12.75">
      <c r="A5" s="2" t="s">
        <v>101</v>
      </c>
      <c r="D5" s="152" t="s">
        <v>102</v>
      </c>
      <c r="E5" s="152"/>
      <c r="F5" s="152"/>
      <c r="G5" s="152"/>
    </row>
    <row r="6" spans="1:10" ht="12.75">
      <c r="A6" s="2" t="s">
        <v>381</v>
      </c>
      <c r="D6" s="2"/>
      <c r="E6" s="2"/>
      <c r="F6" s="2"/>
      <c r="G6" s="2"/>
      <c r="I6" t="s">
        <v>103</v>
      </c>
      <c r="J6" t="s">
        <v>373</v>
      </c>
    </row>
    <row r="7" spans="1:13" ht="12" customHeight="1">
      <c r="A7" s="150" t="s">
        <v>70</v>
      </c>
      <c r="B7" s="150" t="s">
        <v>71</v>
      </c>
      <c r="C7" s="143" t="s">
        <v>72</v>
      </c>
      <c r="D7" s="143" t="s">
        <v>104</v>
      </c>
      <c r="E7" s="143" t="s">
        <v>46</v>
      </c>
      <c r="F7" s="158" t="s">
        <v>105</v>
      </c>
      <c r="G7" s="158"/>
      <c r="H7" s="158"/>
      <c r="I7" s="158"/>
      <c r="J7" s="158"/>
      <c r="K7" s="143" t="s">
        <v>50</v>
      </c>
      <c r="L7" s="143" t="s">
        <v>79</v>
      </c>
      <c r="M7" s="38" t="s">
        <v>106</v>
      </c>
    </row>
    <row r="8" spans="1:12" ht="21.75" customHeight="1">
      <c r="A8" s="150"/>
      <c r="B8" s="150"/>
      <c r="C8" s="150"/>
      <c r="D8" s="150"/>
      <c r="E8" s="150"/>
      <c r="F8" s="16">
        <v>1</v>
      </c>
      <c r="G8" s="16">
        <v>2</v>
      </c>
      <c r="H8" s="16">
        <v>3</v>
      </c>
      <c r="I8" s="7" t="s">
        <v>107</v>
      </c>
      <c r="J8" s="7" t="s">
        <v>107</v>
      </c>
      <c r="K8" s="143"/>
      <c r="L8" s="143"/>
    </row>
    <row r="9" spans="1:12" ht="12.75">
      <c r="A9" s="4">
        <v>1</v>
      </c>
      <c r="B9" s="4">
        <v>77</v>
      </c>
      <c r="C9" s="65" t="s">
        <v>325</v>
      </c>
      <c r="D9" s="35" t="s">
        <v>83</v>
      </c>
      <c r="E9" s="65" t="s">
        <v>85</v>
      </c>
      <c r="F9" s="20">
        <v>10.44</v>
      </c>
      <c r="G9" s="20">
        <v>10.65</v>
      </c>
      <c r="H9" s="20">
        <v>10.28</v>
      </c>
      <c r="I9" s="20">
        <f aca="true" t="shared" si="0" ref="I9:I40">IF(F9&gt;G9,IF(F9&gt;H9,F9,H9),IF(G9&gt;H9,G9,H9))</f>
        <v>10.65</v>
      </c>
      <c r="J9" s="20">
        <f aca="true" t="shared" si="1" ref="J9:J40">IF(G9&gt;H9,IF(G9&gt;I9,G9,I9),IF(H9&gt;I9,H9,I9))</f>
        <v>10.65</v>
      </c>
      <c r="K9" s="4">
        <v>1</v>
      </c>
      <c r="L9" s="4">
        <v>1</v>
      </c>
    </row>
    <row r="10" spans="1:12" ht="12.75">
      <c r="A10" s="4">
        <v>2</v>
      </c>
      <c r="B10" s="4">
        <v>102</v>
      </c>
      <c r="C10" s="65" t="s">
        <v>109</v>
      </c>
      <c r="D10" s="35" t="s">
        <v>83</v>
      </c>
      <c r="E10" s="65" t="s">
        <v>85</v>
      </c>
      <c r="F10" s="20">
        <v>10.47</v>
      </c>
      <c r="G10" s="20">
        <v>0</v>
      </c>
      <c r="H10" s="20">
        <v>10.36</v>
      </c>
      <c r="I10" s="20">
        <f t="shared" si="0"/>
        <v>10.47</v>
      </c>
      <c r="J10" s="20">
        <f t="shared" si="1"/>
        <v>10.47</v>
      </c>
      <c r="K10" s="4">
        <v>2</v>
      </c>
      <c r="L10" s="4">
        <v>2</v>
      </c>
    </row>
    <row r="11" spans="1:12" ht="12.75">
      <c r="A11" s="4">
        <v>3</v>
      </c>
      <c r="B11" s="4">
        <v>93</v>
      </c>
      <c r="C11" s="65" t="s">
        <v>388</v>
      </c>
      <c r="D11" s="35" t="s">
        <v>86</v>
      </c>
      <c r="E11" s="65" t="s">
        <v>88</v>
      </c>
      <c r="F11" s="20">
        <v>10.4</v>
      </c>
      <c r="G11" s="20">
        <v>10.43</v>
      </c>
      <c r="H11" s="20">
        <v>10.21</v>
      </c>
      <c r="I11" s="20">
        <f t="shared" si="0"/>
        <v>10.43</v>
      </c>
      <c r="J11" s="20">
        <f t="shared" si="1"/>
        <v>10.43</v>
      </c>
      <c r="K11" s="4">
        <v>3</v>
      </c>
      <c r="L11" s="4">
        <v>3</v>
      </c>
    </row>
    <row r="12" spans="1:12" ht="12.75">
      <c r="A12" s="4">
        <v>4</v>
      </c>
      <c r="B12" s="4">
        <v>82</v>
      </c>
      <c r="C12" s="65" t="s">
        <v>326</v>
      </c>
      <c r="D12" s="35" t="s">
        <v>86</v>
      </c>
      <c r="E12" s="65" t="s">
        <v>88</v>
      </c>
      <c r="F12" s="20">
        <v>9.72</v>
      </c>
      <c r="G12" s="20">
        <v>8.72</v>
      </c>
      <c r="H12" s="20">
        <v>10.19</v>
      </c>
      <c r="I12" s="20">
        <f t="shared" si="0"/>
        <v>10.19</v>
      </c>
      <c r="J12" s="20">
        <f t="shared" si="1"/>
        <v>10.19</v>
      </c>
      <c r="K12" s="4">
        <v>4</v>
      </c>
      <c r="L12" s="4">
        <v>4</v>
      </c>
    </row>
    <row r="13" spans="1:12" ht="12.75">
      <c r="A13" s="4">
        <v>5</v>
      </c>
      <c r="B13" s="4">
        <v>100</v>
      </c>
      <c r="C13" s="65" t="s">
        <v>112</v>
      </c>
      <c r="D13" s="35" t="s">
        <v>83</v>
      </c>
      <c r="E13" s="65" t="s">
        <v>32</v>
      </c>
      <c r="F13" s="20">
        <v>9.62</v>
      </c>
      <c r="G13" s="20">
        <v>10</v>
      </c>
      <c r="H13" s="20">
        <v>10.16</v>
      </c>
      <c r="I13" s="20">
        <f t="shared" si="0"/>
        <v>10.16</v>
      </c>
      <c r="J13" s="20">
        <f t="shared" si="1"/>
        <v>10.16</v>
      </c>
      <c r="K13" s="4">
        <v>5</v>
      </c>
      <c r="L13" s="4">
        <v>5</v>
      </c>
    </row>
    <row r="14" spans="1:12" ht="12.75">
      <c r="A14" s="4">
        <v>6</v>
      </c>
      <c r="B14" s="4">
        <v>99</v>
      </c>
      <c r="C14" s="65" t="s">
        <v>111</v>
      </c>
      <c r="D14" s="35" t="s">
        <v>83</v>
      </c>
      <c r="E14" s="65" t="s">
        <v>85</v>
      </c>
      <c r="F14" s="20">
        <v>9.63</v>
      </c>
      <c r="G14" s="20">
        <v>10.09</v>
      </c>
      <c r="H14" s="20">
        <v>10.08</v>
      </c>
      <c r="I14" s="20">
        <f t="shared" si="0"/>
        <v>10.09</v>
      </c>
      <c r="J14" s="20">
        <f t="shared" si="1"/>
        <v>10.09</v>
      </c>
      <c r="K14" s="4">
        <v>6</v>
      </c>
      <c r="L14" s="4">
        <v>6</v>
      </c>
    </row>
    <row r="15" spans="1:12" ht="12.75">
      <c r="A15" s="4">
        <v>7</v>
      </c>
      <c r="B15" s="35">
        <v>115</v>
      </c>
      <c r="C15" s="65" t="s">
        <v>245</v>
      </c>
      <c r="D15" s="35" t="s">
        <v>86</v>
      </c>
      <c r="E15" s="65" t="s">
        <v>84</v>
      </c>
      <c r="F15" s="20">
        <v>9.94</v>
      </c>
      <c r="G15" s="20">
        <v>9.83</v>
      </c>
      <c r="H15" s="20">
        <v>9.86</v>
      </c>
      <c r="I15" s="20">
        <f t="shared" si="0"/>
        <v>9.94</v>
      </c>
      <c r="J15" s="20">
        <f t="shared" si="1"/>
        <v>9.94</v>
      </c>
      <c r="K15" s="4">
        <v>7</v>
      </c>
      <c r="L15" s="4">
        <v>7</v>
      </c>
    </row>
    <row r="16" spans="1:12" ht="12.75">
      <c r="A16" s="4">
        <v>8</v>
      </c>
      <c r="B16" s="4">
        <v>86</v>
      </c>
      <c r="C16" s="65" t="s">
        <v>330</v>
      </c>
      <c r="D16" s="4" t="s">
        <v>86</v>
      </c>
      <c r="E16" s="65" t="s">
        <v>253</v>
      </c>
      <c r="F16" s="20">
        <v>9.83</v>
      </c>
      <c r="G16" s="20">
        <v>9.94</v>
      </c>
      <c r="H16" s="20">
        <v>0</v>
      </c>
      <c r="I16" s="20">
        <f t="shared" si="0"/>
        <v>9.94</v>
      </c>
      <c r="J16" s="20">
        <f t="shared" si="1"/>
        <v>9.94</v>
      </c>
      <c r="K16" s="4">
        <v>8</v>
      </c>
      <c r="L16" s="4">
        <v>8</v>
      </c>
    </row>
    <row r="17" spans="1:12" ht="12.75">
      <c r="A17" s="4">
        <v>9</v>
      </c>
      <c r="B17" s="4">
        <v>95</v>
      </c>
      <c r="C17" s="65" t="s">
        <v>337</v>
      </c>
      <c r="D17" s="35" t="s">
        <v>86</v>
      </c>
      <c r="E17" s="65" t="s">
        <v>89</v>
      </c>
      <c r="F17" s="20">
        <v>9.63</v>
      </c>
      <c r="G17" s="20">
        <v>9.56</v>
      </c>
      <c r="H17" s="20">
        <v>9.92</v>
      </c>
      <c r="I17" s="20">
        <f t="shared" si="0"/>
        <v>9.92</v>
      </c>
      <c r="J17" s="20">
        <f t="shared" si="1"/>
        <v>9.92</v>
      </c>
      <c r="K17" s="4">
        <v>9</v>
      </c>
      <c r="L17" s="4">
        <v>9</v>
      </c>
    </row>
    <row r="18" spans="1:12" ht="12.75">
      <c r="A18" s="4">
        <v>10</v>
      </c>
      <c r="B18" s="4">
        <v>103</v>
      </c>
      <c r="C18" s="65" t="s">
        <v>110</v>
      </c>
      <c r="D18" s="35" t="s">
        <v>83</v>
      </c>
      <c r="E18" s="65" t="s">
        <v>32</v>
      </c>
      <c r="F18" s="20">
        <v>0</v>
      </c>
      <c r="G18" s="20">
        <v>9.91</v>
      </c>
      <c r="H18" s="20">
        <v>9.53</v>
      </c>
      <c r="I18" s="20">
        <f t="shared" si="0"/>
        <v>9.91</v>
      </c>
      <c r="J18" s="20">
        <f t="shared" si="1"/>
        <v>9.91</v>
      </c>
      <c r="K18" s="4">
        <v>10</v>
      </c>
      <c r="L18" s="4">
        <v>10</v>
      </c>
    </row>
    <row r="19" spans="1:12" ht="12.75">
      <c r="A19" s="4">
        <v>11</v>
      </c>
      <c r="B19" s="4">
        <v>108</v>
      </c>
      <c r="C19" s="65" t="s">
        <v>341</v>
      </c>
      <c r="D19" s="35" t="s">
        <v>86</v>
      </c>
      <c r="E19" s="65" t="s">
        <v>40</v>
      </c>
      <c r="F19" s="20">
        <v>0</v>
      </c>
      <c r="G19" s="20">
        <v>9.9</v>
      </c>
      <c r="H19" s="20">
        <v>9.5</v>
      </c>
      <c r="I19" s="20">
        <f t="shared" si="0"/>
        <v>9.9</v>
      </c>
      <c r="J19" s="20">
        <f t="shared" si="1"/>
        <v>9.9</v>
      </c>
      <c r="K19" s="4">
        <v>11</v>
      </c>
      <c r="L19" s="4">
        <v>11</v>
      </c>
    </row>
    <row r="20" spans="1:12" ht="12.75">
      <c r="A20" s="4">
        <v>12</v>
      </c>
      <c r="B20" s="35">
        <v>80</v>
      </c>
      <c r="C20" s="65" t="s">
        <v>116</v>
      </c>
      <c r="D20" s="4" t="s">
        <v>83</v>
      </c>
      <c r="E20" s="65" t="s">
        <v>85</v>
      </c>
      <c r="F20" s="20">
        <v>9.63</v>
      </c>
      <c r="G20" s="20">
        <v>9.27</v>
      </c>
      <c r="H20" s="20">
        <v>9.83</v>
      </c>
      <c r="I20" s="20">
        <f t="shared" si="0"/>
        <v>9.83</v>
      </c>
      <c r="J20" s="20">
        <f t="shared" si="1"/>
        <v>9.83</v>
      </c>
      <c r="K20" s="4">
        <v>12</v>
      </c>
      <c r="L20" s="4">
        <v>12</v>
      </c>
    </row>
    <row r="21" spans="1:12" ht="12.75">
      <c r="A21" s="4">
        <v>13</v>
      </c>
      <c r="B21" s="4">
        <v>97</v>
      </c>
      <c r="C21" s="65" t="s">
        <v>147</v>
      </c>
      <c r="D21" s="35" t="s">
        <v>83</v>
      </c>
      <c r="E21" s="65" t="s">
        <v>40</v>
      </c>
      <c r="F21" s="20">
        <v>0</v>
      </c>
      <c r="G21" s="20">
        <v>9.82</v>
      </c>
      <c r="H21" s="20">
        <v>0</v>
      </c>
      <c r="I21" s="20">
        <f t="shared" si="0"/>
        <v>9.82</v>
      </c>
      <c r="J21" s="20">
        <f t="shared" si="1"/>
        <v>9.82</v>
      </c>
      <c r="K21" s="4">
        <v>13</v>
      </c>
      <c r="L21" s="4">
        <v>13</v>
      </c>
    </row>
    <row r="22" spans="1:12" ht="12.75">
      <c r="A22" s="4">
        <v>14</v>
      </c>
      <c r="B22" s="53">
        <v>96</v>
      </c>
      <c r="C22" s="67" t="s">
        <v>338</v>
      </c>
      <c r="D22" s="35" t="s">
        <v>91</v>
      </c>
      <c r="E22" s="65" t="s">
        <v>87</v>
      </c>
      <c r="F22" s="20">
        <v>9.79</v>
      </c>
      <c r="G22" s="20">
        <v>9.4</v>
      </c>
      <c r="H22" s="20">
        <v>9.78</v>
      </c>
      <c r="I22" s="20">
        <f t="shared" si="0"/>
        <v>9.79</v>
      </c>
      <c r="J22" s="20">
        <f t="shared" si="1"/>
        <v>9.79</v>
      </c>
      <c r="K22" s="4">
        <v>14</v>
      </c>
      <c r="L22" s="4">
        <v>14</v>
      </c>
    </row>
    <row r="23" spans="1:12" ht="12.75">
      <c r="A23" s="4">
        <v>15</v>
      </c>
      <c r="B23" s="4">
        <v>91</v>
      </c>
      <c r="C23" s="65" t="s">
        <v>333</v>
      </c>
      <c r="D23" s="35" t="s">
        <v>83</v>
      </c>
      <c r="E23" s="65" t="s">
        <v>85</v>
      </c>
      <c r="F23" s="20">
        <v>9.48</v>
      </c>
      <c r="G23" s="20">
        <v>9.51</v>
      </c>
      <c r="H23" s="20">
        <v>9.78</v>
      </c>
      <c r="I23" s="20">
        <f t="shared" si="0"/>
        <v>9.78</v>
      </c>
      <c r="J23" s="20">
        <f t="shared" si="1"/>
        <v>9.78</v>
      </c>
      <c r="K23" s="4">
        <v>15</v>
      </c>
      <c r="L23" s="4">
        <v>15</v>
      </c>
    </row>
    <row r="24" spans="1:12" ht="12.75">
      <c r="A24" s="4">
        <v>16</v>
      </c>
      <c r="B24" s="4">
        <v>79</v>
      </c>
      <c r="C24" s="65" t="s">
        <v>169</v>
      </c>
      <c r="D24" s="35" t="s">
        <v>86</v>
      </c>
      <c r="E24" s="65" t="s">
        <v>90</v>
      </c>
      <c r="F24" s="20">
        <v>9.72</v>
      </c>
      <c r="G24" s="20">
        <v>9.49</v>
      </c>
      <c r="H24" s="20">
        <v>9.48</v>
      </c>
      <c r="I24" s="20">
        <f t="shared" si="0"/>
        <v>9.72</v>
      </c>
      <c r="J24" s="20">
        <f t="shared" si="1"/>
        <v>9.72</v>
      </c>
      <c r="K24" s="4">
        <v>17</v>
      </c>
      <c r="L24" s="4">
        <v>16</v>
      </c>
    </row>
    <row r="25" spans="1:12" ht="12.75">
      <c r="A25" s="4">
        <v>17</v>
      </c>
      <c r="B25" s="4">
        <v>87</v>
      </c>
      <c r="C25" s="103" t="s">
        <v>399</v>
      </c>
      <c r="D25" s="35" t="s">
        <v>86</v>
      </c>
      <c r="E25" s="65" t="s">
        <v>89</v>
      </c>
      <c r="F25" s="20">
        <v>9.73</v>
      </c>
      <c r="G25" s="20">
        <v>9.46</v>
      </c>
      <c r="H25" s="20">
        <v>0</v>
      </c>
      <c r="I25" s="20">
        <f t="shared" si="0"/>
        <v>9.73</v>
      </c>
      <c r="J25" s="20">
        <f t="shared" si="1"/>
        <v>9.73</v>
      </c>
      <c r="K25" s="4">
        <v>16</v>
      </c>
      <c r="L25" s="4">
        <v>16</v>
      </c>
    </row>
    <row r="26" spans="1:12" ht="12.75">
      <c r="A26" s="4">
        <v>18</v>
      </c>
      <c r="B26" s="4">
        <v>83</v>
      </c>
      <c r="C26" s="65" t="s">
        <v>327</v>
      </c>
      <c r="D26" s="35" t="s">
        <v>86</v>
      </c>
      <c r="E26" s="65" t="s">
        <v>89</v>
      </c>
      <c r="F26" s="20">
        <v>9.35</v>
      </c>
      <c r="G26" s="20">
        <v>9.19</v>
      </c>
      <c r="H26" s="20">
        <v>9.7</v>
      </c>
      <c r="I26" s="20">
        <f t="shared" si="0"/>
        <v>9.7</v>
      </c>
      <c r="J26" s="20">
        <f t="shared" si="1"/>
        <v>9.7</v>
      </c>
      <c r="K26" s="4">
        <v>18</v>
      </c>
      <c r="L26" s="4">
        <v>18</v>
      </c>
    </row>
    <row r="27" spans="1:12" ht="12.75">
      <c r="A27" s="4">
        <v>19</v>
      </c>
      <c r="B27" s="4">
        <v>69</v>
      </c>
      <c r="C27" s="65" t="s">
        <v>318</v>
      </c>
      <c r="D27" s="4" t="s">
        <v>86</v>
      </c>
      <c r="E27" s="65" t="s">
        <v>88</v>
      </c>
      <c r="F27" s="20">
        <v>9.39</v>
      </c>
      <c r="G27" s="20">
        <v>9.18</v>
      </c>
      <c r="H27" s="20">
        <v>9.5</v>
      </c>
      <c r="I27" s="20">
        <f t="shared" si="0"/>
        <v>9.5</v>
      </c>
      <c r="J27" s="20">
        <f t="shared" si="1"/>
        <v>9.5</v>
      </c>
      <c r="K27" s="4">
        <v>19</v>
      </c>
      <c r="L27" s="4">
        <v>19</v>
      </c>
    </row>
    <row r="28" spans="1:12" ht="12.75">
      <c r="A28" s="4">
        <v>20</v>
      </c>
      <c r="B28" s="4">
        <v>75</v>
      </c>
      <c r="C28" s="65" t="s">
        <v>322</v>
      </c>
      <c r="D28" s="4" t="s">
        <v>86</v>
      </c>
      <c r="E28" s="65" t="s">
        <v>40</v>
      </c>
      <c r="F28" s="20">
        <v>0</v>
      </c>
      <c r="G28" s="20">
        <v>9.35</v>
      </c>
      <c r="H28" s="20">
        <v>9.42</v>
      </c>
      <c r="I28" s="20">
        <f t="shared" si="0"/>
        <v>9.42</v>
      </c>
      <c r="J28" s="20">
        <f t="shared" si="1"/>
        <v>9.42</v>
      </c>
      <c r="K28" s="4">
        <v>21</v>
      </c>
      <c r="L28" s="4">
        <v>20</v>
      </c>
    </row>
    <row r="29" spans="1:12" ht="12.75">
      <c r="A29" s="4">
        <v>21</v>
      </c>
      <c r="B29" s="4">
        <v>107</v>
      </c>
      <c r="C29" s="65" t="s">
        <v>124</v>
      </c>
      <c r="D29" s="35" t="s">
        <v>83</v>
      </c>
      <c r="E29" s="65" t="s">
        <v>32</v>
      </c>
      <c r="F29" s="20">
        <v>0</v>
      </c>
      <c r="G29" s="20">
        <v>9.44</v>
      </c>
      <c r="H29" s="20">
        <v>9.43</v>
      </c>
      <c r="I29" s="20">
        <f t="shared" si="0"/>
        <v>9.44</v>
      </c>
      <c r="J29" s="20">
        <f t="shared" si="1"/>
        <v>9.44</v>
      </c>
      <c r="K29" s="4">
        <v>20</v>
      </c>
      <c r="L29" s="4">
        <v>20</v>
      </c>
    </row>
    <row r="30" spans="1:12" ht="12.75">
      <c r="A30" s="4">
        <v>22</v>
      </c>
      <c r="B30" s="4">
        <v>106</v>
      </c>
      <c r="C30" s="65" t="s">
        <v>340</v>
      </c>
      <c r="D30" s="35" t="s">
        <v>86</v>
      </c>
      <c r="E30" s="65" t="s">
        <v>89</v>
      </c>
      <c r="F30" s="20">
        <v>9.25</v>
      </c>
      <c r="G30" s="20">
        <v>9.4</v>
      </c>
      <c r="H30" s="20">
        <v>9.18</v>
      </c>
      <c r="I30" s="20">
        <f t="shared" si="0"/>
        <v>9.4</v>
      </c>
      <c r="J30" s="20">
        <f t="shared" si="1"/>
        <v>9.4</v>
      </c>
      <c r="K30" s="4">
        <v>22</v>
      </c>
      <c r="L30" s="4">
        <v>22</v>
      </c>
    </row>
    <row r="31" spans="1:12" ht="12.75">
      <c r="A31" s="4">
        <v>23</v>
      </c>
      <c r="B31" s="4">
        <v>98</v>
      </c>
      <c r="C31" s="65" t="s">
        <v>339</v>
      </c>
      <c r="D31" s="35" t="s">
        <v>83</v>
      </c>
      <c r="E31" s="65" t="s">
        <v>128</v>
      </c>
      <c r="F31" s="20">
        <v>9.2</v>
      </c>
      <c r="G31" s="20">
        <v>9.15</v>
      </c>
      <c r="H31" s="20">
        <v>9.38</v>
      </c>
      <c r="I31" s="20">
        <f t="shared" si="0"/>
        <v>9.38</v>
      </c>
      <c r="J31" s="20">
        <f t="shared" si="1"/>
        <v>9.38</v>
      </c>
      <c r="K31" s="4">
        <v>23</v>
      </c>
      <c r="L31" s="4">
        <v>23</v>
      </c>
    </row>
    <row r="32" spans="1:12" ht="12.75">
      <c r="A32" s="4">
        <v>24</v>
      </c>
      <c r="B32" s="4">
        <v>68</v>
      </c>
      <c r="C32" s="65" t="s">
        <v>129</v>
      </c>
      <c r="D32" s="4" t="s">
        <v>83</v>
      </c>
      <c r="E32" s="65" t="s">
        <v>128</v>
      </c>
      <c r="F32" s="20">
        <v>9.37</v>
      </c>
      <c r="G32" s="20">
        <v>8.97</v>
      </c>
      <c r="H32" s="20">
        <v>9.23</v>
      </c>
      <c r="I32" s="20">
        <f t="shared" si="0"/>
        <v>9.37</v>
      </c>
      <c r="J32" s="20">
        <f t="shared" si="1"/>
        <v>9.37</v>
      </c>
      <c r="K32" s="4">
        <v>24</v>
      </c>
      <c r="L32" s="4">
        <v>24</v>
      </c>
    </row>
    <row r="33" spans="1:12" ht="12.75">
      <c r="A33" s="4">
        <v>25</v>
      </c>
      <c r="B33" s="4">
        <v>105</v>
      </c>
      <c r="C33" s="65" t="s">
        <v>127</v>
      </c>
      <c r="D33" s="35" t="s">
        <v>83</v>
      </c>
      <c r="E33" s="65" t="s">
        <v>128</v>
      </c>
      <c r="F33" s="20">
        <v>9.12</v>
      </c>
      <c r="G33" s="20">
        <v>0</v>
      </c>
      <c r="H33" s="20">
        <v>9.35</v>
      </c>
      <c r="I33" s="20">
        <f t="shared" si="0"/>
        <v>9.35</v>
      </c>
      <c r="J33" s="20">
        <f t="shared" si="1"/>
        <v>9.35</v>
      </c>
      <c r="K33" s="4">
        <v>25</v>
      </c>
      <c r="L33" s="4">
        <v>25</v>
      </c>
    </row>
    <row r="34" spans="1:12" ht="12.75">
      <c r="A34" s="4">
        <v>26</v>
      </c>
      <c r="B34" s="4">
        <v>81</v>
      </c>
      <c r="C34" s="65" t="s">
        <v>126</v>
      </c>
      <c r="D34" s="84" t="s">
        <v>83</v>
      </c>
      <c r="E34" s="65" t="s">
        <v>84</v>
      </c>
      <c r="F34" s="20">
        <v>9.34</v>
      </c>
      <c r="G34" s="20">
        <v>9.19</v>
      </c>
      <c r="H34" s="20">
        <v>8.92</v>
      </c>
      <c r="I34" s="20">
        <f t="shared" si="0"/>
        <v>9.34</v>
      </c>
      <c r="J34" s="20">
        <f t="shared" si="1"/>
        <v>9.34</v>
      </c>
      <c r="K34" s="4">
        <v>26</v>
      </c>
      <c r="L34" s="4">
        <v>26</v>
      </c>
    </row>
    <row r="35" spans="1:12" ht="12.75">
      <c r="A35" s="4">
        <v>27</v>
      </c>
      <c r="B35" s="4">
        <v>73</v>
      </c>
      <c r="C35" s="65" t="s">
        <v>321</v>
      </c>
      <c r="D35" s="4" t="s">
        <v>86</v>
      </c>
      <c r="E35" s="65" t="s">
        <v>89</v>
      </c>
      <c r="F35" s="20">
        <v>9.28</v>
      </c>
      <c r="G35" s="20">
        <v>9.16</v>
      </c>
      <c r="H35" s="20">
        <v>9.14</v>
      </c>
      <c r="I35" s="20">
        <f t="shared" si="0"/>
        <v>9.28</v>
      </c>
      <c r="J35" s="20">
        <f t="shared" si="1"/>
        <v>9.28</v>
      </c>
      <c r="K35" s="4">
        <v>28</v>
      </c>
      <c r="L35" s="4">
        <v>27</v>
      </c>
    </row>
    <row r="36" spans="1:12" ht="12.75">
      <c r="A36" s="4">
        <v>28</v>
      </c>
      <c r="B36" s="4">
        <v>84</v>
      </c>
      <c r="C36" s="65" t="s">
        <v>328</v>
      </c>
      <c r="D36" s="4" t="s">
        <v>91</v>
      </c>
      <c r="E36" s="65" t="s">
        <v>87</v>
      </c>
      <c r="F36" s="20">
        <v>9.32</v>
      </c>
      <c r="G36" s="20">
        <v>9.18</v>
      </c>
      <c r="H36" s="20">
        <v>9.21</v>
      </c>
      <c r="I36" s="20">
        <f t="shared" si="0"/>
        <v>9.32</v>
      </c>
      <c r="J36" s="20">
        <f t="shared" si="1"/>
        <v>9.32</v>
      </c>
      <c r="K36" s="4">
        <v>27</v>
      </c>
      <c r="L36" s="4">
        <v>27</v>
      </c>
    </row>
    <row r="37" spans="1:12" ht="12.75">
      <c r="A37" s="4">
        <v>29</v>
      </c>
      <c r="B37" s="4">
        <v>90</v>
      </c>
      <c r="C37" s="65" t="s">
        <v>157</v>
      </c>
      <c r="D37" s="35" t="s">
        <v>83</v>
      </c>
      <c r="E37" s="65" t="s">
        <v>128</v>
      </c>
      <c r="F37" s="20">
        <v>9.28</v>
      </c>
      <c r="G37" s="20">
        <v>0</v>
      </c>
      <c r="H37" s="20">
        <v>8.64</v>
      </c>
      <c r="I37" s="20">
        <f t="shared" si="0"/>
        <v>9.28</v>
      </c>
      <c r="J37" s="20">
        <f t="shared" si="1"/>
        <v>9.28</v>
      </c>
      <c r="K37" s="4">
        <v>29</v>
      </c>
      <c r="L37" s="4">
        <v>29</v>
      </c>
    </row>
    <row r="38" spans="1:12" ht="12.75">
      <c r="A38" s="4">
        <v>30</v>
      </c>
      <c r="B38" s="4">
        <v>89</v>
      </c>
      <c r="C38" s="65" t="s">
        <v>389</v>
      </c>
      <c r="D38" s="84" t="s">
        <v>86</v>
      </c>
      <c r="E38" s="65" t="s">
        <v>84</v>
      </c>
      <c r="F38" s="20">
        <v>8.97</v>
      </c>
      <c r="G38" s="20">
        <v>9.28</v>
      </c>
      <c r="H38" s="20">
        <v>9.19</v>
      </c>
      <c r="I38" s="20">
        <f t="shared" si="0"/>
        <v>9.28</v>
      </c>
      <c r="J38" s="20">
        <f t="shared" si="1"/>
        <v>9.28</v>
      </c>
      <c r="K38" s="4">
        <v>30</v>
      </c>
      <c r="L38" s="4">
        <v>30</v>
      </c>
    </row>
    <row r="39" spans="1:12" ht="12.75">
      <c r="A39" s="4">
        <v>31</v>
      </c>
      <c r="B39" s="4">
        <v>85</v>
      </c>
      <c r="C39" s="65" t="s">
        <v>329</v>
      </c>
      <c r="D39" s="35" t="s">
        <v>86</v>
      </c>
      <c r="E39" s="65" t="s">
        <v>40</v>
      </c>
      <c r="F39" s="20">
        <v>0</v>
      </c>
      <c r="G39" s="20">
        <v>9.27</v>
      </c>
      <c r="H39" s="20">
        <v>9.04</v>
      </c>
      <c r="I39" s="20">
        <f t="shared" si="0"/>
        <v>9.27</v>
      </c>
      <c r="J39" s="20">
        <f t="shared" si="1"/>
        <v>9.27</v>
      </c>
      <c r="K39" s="4">
        <v>31</v>
      </c>
      <c r="L39" s="4">
        <v>31</v>
      </c>
    </row>
    <row r="40" spans="1:12" ht="12.75">
      <c r="A40" s="4">
        <v>32</v>
      </c>
      <c r="B40" s="4">
        <v>70</v>
      </c>
      <c r="C40" s="65" t="s">
        <v>319</v>
      </c>
      <c r="D40" s="4" t="s">
        <v>86</v>
      </c>
      <c r="E40" s="65" t="s">
        <v>88</v>
      </c>
      <c r="F40" s="20">
        <v>9.03</v>
      </c>
      <c r="G40" s="20">
        <v>9.01</v>
      </c>
      <c r="H40" s="20">
        <v>9.2</v>
      </c>
      <c r="I40" s="20">
        <f t="shared" si="0"/>
        <v>9.2</v>
      </c>
      <c r="J40" s="20">
        <f t="shared" si="1"/>
        <v>9.2</v>
      </c>
      <c r="K40" s="4">
        <v>32</v>
      </c>
      <c r="L40" s="4">
        <v>32</v>
      </c>
    </row>
    <row r="41" spans="1:12" ht="12.75">
      <c r="A41" s="4">
        <v>33</v>
      </c>
      <c r="B41" s="4">
        <v>74</v>
      </c>
      <c r="C41" s="65" t="s">
        <v>402</v>
      </c>
      <c r="D41" s="35" t="s">
        <v>91</v>
      </c>
      <c r="E41" s="65" t="s">
        <v>87</v>
      </c>
      <c r="F41" s="20">
        <v>0</v>
      </c>
      <c r="G41" s="20">
        <v>9.16</v>
      </c>
      <c r="H41" s="20">
        <v>9.16</v>
      </c>
      <c r="I41" s="20">
        <f aca="true" t="shared" si="2" ref="I41:I57">IF(F41&gt;G41,IF(F41&gt;H41,F41,H41),IF(G41&gt;H41,G41,H41))</f>
        <v>9.16</v>
      </c>
      <c r="J41" s="20">
        <f aca="true" t="shared" si="3" ref="J41:J57">IF(G41&gt;H41,IF(G41&gt;I41,G41,I41),IF(H41&gt;I41,H41,I41))</f>
        <v>9.16</v>
      </c>
      <c r="K41" s="4">
        <v>33</v>
      </c>
      <c r="L41" s="4">
        <v>33</v>
      </c>
    </row>
    <row r="42" spans="1:12" ht="12.75">
      <c r="A42" s="4">
        <v>34</v>
      </c>
      <c r="B42" s="4">
        <v>101</v>
      </c>
      <c r="C42" s="65" t="s">
        <v>135</v>
      </c>
      <c r="D42" s="35" t="s">
        <v>83</v>
      </c>
      <c r="E42" s="65" t="s">
        <v>128</v>
      </c>
      <c r="F42" s="20">
        <v>8.87</v>
      </c>
      <c r="G42" s="20">
        <v>9.09</v>
      </c>
      <c r="H42" s="20">
        <v>8.86</v>
      </c>
      <c r="I42" s="20">
        <f t="shared" si="2"/>
        <v>9.09</v>
      </c>
      <c r="J42" s="20">
        <f t="shared" si="3"/>
        <v>9.09</v>
      </c>
      <c r="K42" s="4">
        <v>34</v>
      </c>
      <c r="L42" s="4">
        <v>34</v>
      </c>
    </row>
    <row r="43" spans="1:12" ht="12.75">
      <c r="A43" s="4">
        <v>35</v>
      </c>
      <c r="B43" s="4">
        <v>66</v>
      </c>
      <c r="C43" s="65" t="s">
        <v>316</v>
      </c>
      <c r="D43" s="24" t="s">
        <v>83</v>
      </c>
      <c r="E43" s="65" t="s">
        <v>87</v>
      </c>
      <c r="F43" s="20">
        <v>9.08</v>
      </c>
      <c r="G43" s="20">
        <v>8.82</v>
      </c>
      <c r="H43" s="20">
        <v>8.78</v>
      </c>
      <c r="I43" s="20">
        <f t="shared" si="2"/>
        <v>9.08</v>
      </c>
      <c r="J43" s="20">
        <f t="shared" si="3"/>
        <v>9.08</v>
      </c>
      <c r="K43" s="4">
        <v>35</v>
      </c>
      <c r="L43" s="4">
        <v>35</v>
      </c>
    </row>
    <row r="44" spans="1:12" ht="12.75">
      <c r="A44" s="4">
        <v>36</v>
      </c>
      <c r="B44" s="4">
        <v>72</v>
      </c>
      <c r="C44" s="65" t="s">
        <v>320</v>
      </c>
      <c r="D44" s="35" t="s">
        <v>86</v>
      </c>
      <c r="E44" s="65" t="s">
        <v>40</v>
      </c>
      <c r="F44" s="20">
        <v>8.99</v>
      </c>
      <c r="G44" s="20">
        <v>8.77</v>
      </c>
      <c r="H44" s="20">
        <v>0</v>
      </c>
      <c r="I44" s="20">
        <f t="shared" si="2"/>
        <v>8.99</v>
      </c>
      <c r="J44" s="20">
        <f t="shared" si="3"/>
        <v>8.99</v>
      </c>
      <c r="K44" s="4">
        <v>36</v>
      </c>
      <c r="L44" s="4">
        <v>36</v>
      </c>
    </row>
    <row r="45" spans="1:12" ht="12.75">
      <c r="A45" s="4">
        <v>37</v>
      </c>
      <c r="B45" s="4">
        <v>78</v>
      </c>
      <c r="C45" s="65" t="s">
        <v>120</v>
      </c>
      <c r="D45" s="4" t="s">
        <v>86</v>
      </c>
      <c r="E45" s="65" t="s">
        <v>84</v>
      </c>
      <c r="F45" s="20">
        <v>0</v>
      </c>
      <c r="G45" s="20">
        <v>7.79</v>
      </c>
      <c r="H45" s="20">
        <v>8.99</v>
      </c>
      <c r="I45" s="20">
        <f t="shared" si="2"/>
        <v>8.99</v>
      </c>
      <c r="J45" s="20">
        <f t="shared" si="3"/>
        <v>8.99</v>
      </c>
      <c r="K45" s="4">
        <v>37</v>
      </c>
      <c r="L45" s="4">
        <v>37</v>
      </c>
    </row>
    <row r="46" spans="1:12" ht="12.75">
      <c r="A46" s="4">
        <v>38</v>
      </c>
      <c r="B46" s="4">
        <v>71</v>
      </c>
      <c r="C46" s="65" t="s">
        <v>152</v>
      </c>
      <c r="D46" s="24" t="s">
        <v>86</v>
      </c>
      <c r="E46" s="65" t="s">
        <v>32</v>
      </c>
      <c r="F46" s="20">
        <v>8.96</v>
      </c>
      <c r="G46" s="20">
        <v>8.62</v>
      </c>
      <c r="H46" s="20">
        <v>8.74</v>
      </c>
      <c r="I46" s="20">
        <f t="shared" si="2"/>
        <v>8.96</v>
      </c>
      <c r="J46" s="20">
        <f t="shared" si="3"/>
        <v>8.96</v>
      </c>
      <c r="K46" s="4">
        <v>38</v>
      </c>
      <c r="L46" s="4">
        <v>38</v>
      </c>
    </row>
    <row r="47" spans="1:12" ht="12.75">
      <c r="A47" s="4">
        <v>39</v>
      </c>
      <c r="B47" s="4">
        <v>92</v>
      </c>
      <c r="C47" s="65" t="s">
        <v>334</v>
      </c>
      <c r="D47" s="35" t="s">
        <v>86</v>
      </c>
      <c r="E47" s="65" t="s">
        <v>32</v>
      </c>
      <c r="F47" s="20">
        <v>0</v>
      </c>
      <c r="G47" s="20">
        <v>8.79</v>
      </c>
      <c r="H47" s="20">
        <v>8.88</v>
      </c>
      <c r="I47" s="20">
        <f t="shared" si="2"/>
        <v>8.88</v>
      </c>
      <c r="J47" s="20">
        <f t="shared" si="3"/>
        <v>8.88</v>
      </c>
      <c r="K47" s="4">
        <v>39</v>
      </c>
      <c r="L47" s="4">
        <v>39</v>
      </c>
    </row>
    <row r="48" spans="1:12" ht="12.75">
      <c r="A48" s="4">
        <v>40</v>
      </c>
      <c r="B48" s="4">
        <v>88</v>
      </c>
      <c r="C48" s="65" t="s">
        <v>331</v>
      </c>
      <c r="D48" s="35" t="s">
        <v>91</v>
      </c>
      <c r="E48" s="65" t="s">
        <v>87</v>
      </c>
      <c r="F48" s="20">
        <v>8.77</v>
      </c>
      <c r="G48" s="20">
        <v>8.73</v>
      </c>
      <c r="H48" s="20">
        <v>8.71</v>
      </c>
      <c r="I48" s="20">
        <f t="shared" si="2"/>
        <v>8.77</v>
      </c>
      <c r="J48" s="20">
        <f t="shared" si="3"/>
        <v>8.77</v>
      </c>
      <c r="K48" s="4">
        <v>40</v>
      </c>
      <c r="L48" s="4">
        <v>40</v>
      </c>
    </row>
    <row r="49" spans="1:12" ht="12.75">
      <c r="A49" s="4">
        <v>41</v>
      </c>
      <c r="B49" s="4">
        <v>94</v>
      </c>
      <c r="C49" s="65" t="s">
        <v>336</v>
      </c>
      <c r="D49" s="35" t="s">
        <v>86</v>
      </c>
      <c r="E49" s="65" t="s">
        <v>88</v>
      </c>
      <c r="F49" s="20">
        <v>8.44</v>
      </c>
      <c r="G49" s="20">
        <v>8.36</v>
      </c>
      <c r="H49" s="20">
        <v>8.33</v>
      </c>
      <c r="I49" s="20">
        <f t="shared" si="2"/>
        <v>8.44</v>
      </c>
      <c r="J49" s="20">
        <f t="shared" si="3"/>
        <v>8.44</v>
      </c>
      <c r="K49" s="4">
        <v>41</v>
      </c>
      <c r="L49" s="4">
        <v>41</v>
      </c>
    </row>
    <row r="50" spans="1:12" ht="12.75">
      <c r="A50" s="4">
        <v>42</v>
      </c>
      <c r="B50" s="4">
        <v>67</v>
      </c>
      <c r="C50" s="65" t="s">
        <v>317</v>
      </c>
      <c r="D50" s="35" t="s">
        <v>91</v>
      </c>
      <c r="E50" s="65" t="s">
        <v>84</v>
      </c>
      <c r="F50" s="20">
        <v>8.17</v>
      </c>
      <c r="G50" s="20">
        <v>8.02</v>
      </c>
      <c r="H50" s="20">
        <v>7.26</v>
      </c>
      <c r="I50" s="20">
        <f t="shared" si="2"/>
        <v>8.17</v>
      </c>
      <c r="J50" s="20">
        <f t="shared" si="3"/>
        <v>8.17</v>
      </c>
      <c r="K50" s="4">
        <v>42</v>
      </c>
      <c r="L50" s="4">
        <v>42</v>
      </c>
    </row>
    <row r="51" spans="1:12" ht="12.75">
      <c r="A51" s="4">
        <v>43</v>
      </c>
      <c r="B51" s="35" t="s">
        <v>323</v>
      </c>
      <c r="C51" s="65" t="s">
        <v>324</v>
      </c>
      <c r="D51" s="35" t="s">
        <v>91</v>
      </c>
      <c r="E51" s="65" t="s">
        <v>89</v>
      </c>
      <c r="F51" s="20">
        <v>6.7</v>
      </c>
      <c r="G51" s="20">
        <v>7.28</v>
      </c>
      <c r="H51" s="20">
        <v>0</v>
      </c>
      <c r="I51" s="20">
        <f t="shared" si="2"/>
        <v>7.28</v>
      </c>
      <c r="J51" s="20">
        <f t="shared" si="3"/>
        <v>7.28</v>
      </c>
      <c r="K51" s="4"/>
      <c r="L51" s="4"/>
    </row>
    <row r="52" spans="1:12" ht="12.75">
      <c r="A52" s="4">
        <v>44</v>
      </c>
      <c r="B52" s="35" t="s">
        <v>343</v>
      </c>
      <c r="C52" s="65" t="s">
        <v>342</v>
      </c>
      <c r="D52" s="35" t="s">
        <v>86</v>
      </c>
      <c r="E52" s="65" t="s">
        <v>89</v>
      </c>
      <c r="F52" s="20">
        <v>7.81</v>
      </c>
      <c r="G52" s="20">
        <v>7.44</v>
      </c>
      <c r="H52" s="20">
        <v>7.53</v>
      </c>
      <c r="I52" s="20">
        <f t="shared" si="2"/>
        <v>7.81</v>
      </c>
      <c r="J52" s="20">
        <f t="shared" si="3"/>
        <v>7.81</v>
      </c>
      <c r="K52" s="4"/>
      <c r="L52" s="4"/>
    </row>
    <row r="53" spans="1:12" ht="12.75">
      <c r="A53" s="4">
        <v>45</v>
      </c>
      <c r="B53" s="35" t="s">
        <v>346</v>
      </c>
      <c r="C53" s="65" t="s">
        <v>344</v>
      </c>
      <c r="D53" s="35" t="s">
        <v>86</v>
      </c>
      <c r="E53" s="65" t="s">
        <v>40</v>
      </c>
      <c r="F53" s="20">
        <v>8.12</v>
      </c>
      <c r="G53" s="20">
        <v>7.8</v>
      </c>
      <c r="H53" s="20">
        <v>0</v>
      </c>
      <c r="I53" s="20">
        <f t="shared" si="2"/>
        <v>8.12</v>
      </c>
      <c r="J53" s="20">
        <f t="shared" si="3"/>
        <v>8.12</v>
      </c>
      <c r="K53" s="4"/>
      <c r="L53" s="4"/>
    </row>
    <row r="54" spans="1:12" ht="12.75">
      <c r="A54" s="4">
        <v>46</v>
      </c>
      <c r="B54" s="35" t="s">
        <v>347</v>
      </c>
      <c r="C54" s="65" t="s">
        <v>345</v>
      </c>
      <c r="D54" s="35" t="s">
        <v>86</v>
      </c>
      <c r="E54" s="65" t="s">
        <v>85</v>
      </c>
      <c r="F54" s="20">
        <v>9.47</v>
      </c>
      <c r="G54" s="20">
        <v>9.66</v>
      </c>
      <c r="H54" s="20">
        <v>0</v>
      </c>
      <c r="I54" s="20">
        <f t="shared" si="2"/>
        <v>9.66</v>
      </c>
      <c r="J54" s="20">
        <f t="shared" si="3"/>
        <v>9.66</v>
      </c>
      <c r="K54" s="4"/>
      <c r="L54" s="4"/>
    </row>
    <row r="55" spans="1:12" ht="12.75">
      <c r="A55" s="4">
        <v>47</v>
      </c>
      <c r="B55" s="35" t="s">
        <v>348</v>
      </c>
      <c r="C55" s="65" t="s">
        <v>349</v>
      </c>
      <c r="D55" s="35" t="s">
        <v>91</v>
      </c>
      <c r="E55" s="65" t="s">
        <v>84</v>
      </c>
      <c r="F55" s="20">
        <v>8.26</v>
      </c>
      <c r="G55" s="20">
        <v>8.25</v>
      </c>
      <c r="H55" s="20">
        <v>8.41</v>
      </c>
      <c r="I55" s="20">
        <f t="shared" si="2"/>
        <v>8.41</v>
      </c>
      <c r="J55" s="20">
        <f t="shared" si="3"/>
        <v>8.41</v>
      </c>
      <c r="K55" s="4"/>
      <c r="L55" s="4"/>
    </row>
    <row r="56" spans="1:12" ht="12.75">
      <c r="A56" s="4">
        <v>48</v>
      </c>
      <c r="B56" s="35" t="s">
        <v>350</v>
      </c>
      <c r="C56" s="65" t="s">
        <v>351</v>
      </c>
      <c r="D56" s="35" t="s">
        <v>86</v>
      </c>
      <c r="E56" s="65" t="s">
        <v>84</v>
      </c>
      <c r="F56" s="20">
        <v>7.16</v>
      </c>
      <c r="G56" s="20">
        <v>7.63</v>
      </c>
      <c r="H56" s="20">
        <v>7.98</v>
      </c>
      <c r="I56" s="20">
        <f t="shared" si="2"/>
        <v>7.98</v>
      </c>
      <c r="J56" s="20">
        <f t="shared" si="3"/>
        <v>7.98</v>
      </c>
      <c r="K56" s="4"/>
      <c r="L56" s="4"/>
    </row>
    <row r="57" spans="1:12" ht="12.75">
      <c r="A57" s="4">
        <v>49</v>
      </c>
      <c r="B57" s="35" t="s">
        <v>352</v>
      </c>
      <c r="C57" s="65" t="s">
        <v>353</v>
      </c>
      <c r="D57" s="35" t="s">
        <v>91</v>
      </c>
      <c r="E57" s="65" t="s">
        <v>40</v>
      </c>
      <c r="F57" s="20">
        <v>8.25</v>
      </c>
      <c r="G57" s="20">
        <v>8.4</v>
      </c>
      <c r="H57" s="20">
        <v>8.67</v>
      </c>
      <c r="I57" s="20">
        <f t="shared" si="2"/>
        <v>8.67</v>
      </c>
      <c r="J57" s="20">
        <f t="shared" si="3"/>
        <v>8.67</v>
      </c>
      <c r="K57" s="4"/>
      <c r="L57" s="4"/>
    </row>
    <row r="58" spans="1:12" ht="12.75">
      <c r="A58" t="s">
        <v>54</v>
      </c>
      <c r="B58" s="9"/>
      <c r="D58" t="s">
        <v>374</v>
      </c>
      <c r="K58" t="s">
        <v>59</v>
      </c>
      <c r="L58" s="1"/>
    </row>
    <row r="59" spans="1:12" ht="12.75">
      <c r="A59" t="s">
        <v>60</v>
      </c>
      <c r="B59" s="9"/>
      <c r="D59" t="s">
        <v>375</v>
      </c>
      <c r="L59" t="s">
        <v>61</v>
      </c>
    </row>
    <row r="60" spans="2:12" ht="12.75">
      <c r="B60" s="9"/>
      <c r="C60" t="s">
        <v>139</v>
      </c>
      <c r="F60" t="s">
        <v>376</v>
      </c>
      <c r="L60" s="1"/>
    </row>
    <row r="61" spans="2:12" ht="12.75">
      <c r="B61" s="9"/>
      <c r="C61" t="s">
        <v>60</v>
      </c>
      <c r="F61" t="s">
        <v>377</v>
      </c>
      <c r="L61" s="1"/>
    </row>
    <row r="62" spans="1:12" ht="12.75">
      <c r="A62" s="1"/>
      <c r="B62" s="9"/>
      <c r="C62" t="s">
        <v>62</v>
      </c>
      <c r="G62" t="s">
        <v>55</v>
      </c>
      <c r="L62" s="1"/>
    </row>
    <row r="63" spans="1:12" ht="12.75">
      <c r="A63" s="1"/>
      <c r="B63" s="9"/>
      <c r="C63" t="s">
        <v>250</v>
      </c>
      <c r="G63" t="s">
        <v>57</v>
      </c>
      <c r="L63" s="1"/>
    </row>
    <row r="64" spans="1:13" ht="12.75">
      <c r="A64" s="141" t="s">
        <v>380</v>
      </c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</row>
    <row r="65" spans="3:12" ht="12.75">
      <c r="C65" s="151" t="s">
        <v>98</v>
      </c>
      <c r="D65" s="151"/>
      <c r="E65" s="151"/>
      <c r="F65" s="151"/>
      <c r="G65" s="151"/>
      <c r="H65" s="151"/>
      <c r="I65" s="151"/>
      <c r="J65" s="151"/>
      <c r="K65" s="151"/>
      <c r="L65" s="151"/>
    </row>
    <row r="66" spans="3:12" ht="12.75">
      <c r="C66" s="151" t="s">
        <v>144</v>
      </c>
      <c r="D66" s="151"/>
      <c r="E66" s="151"/>
      <c r="F66" s="151"/>
      <c r="G66" s="151"/>
      <c r="H66" s="151"/>
      <c r="I66" s="151"/>
      <c r="J66" s="151"/>
      <c r="K66" s="151"/>
      <c r="L66" s="151"/>
    </row>
    <row r="67" ht="12.75">
      <c r="D67" s="36" t="s">
        <v>100</v>
      </c>
    </row>
    <row r="68" spans="1:7" ht="12.75">
      <c r="A68" s="2" t="s">
        <v>101</v>
      </c>
      <c r="D68" s="152" t="s">
        <v>145</v>
      </c>
      <c r="E68" s="152"/>
      <c r="F68" s="152"/>
      <c r="G68" s="152"/>
    </row>
    <row r="69" spans="1:10" ht="12.75">
      <c r="A69" s="2" t="s">
        <v>381</v>
      </c>
      <c r="D69" s="2"/>
      <c r="E69" s="2"/>
      <c r="F69" s="2"/>
      <c r="G69" s="2"/>
      <c r="I69" t="s">
        <v>103</v>
      </c>
      <c r="J69" t="s">
        <v>373</v>
      </c>
    </row>
    <row r="70" spans="1:12" ht="13.5" customHeight="1">
      <c r="A70" s="150" t="s">
        <v>70</v>
      </c>
      <c r="B70" s="150" t="s">
        <v>71</v>
      </c>
      <c r="C70" s="143" t="s">
        <v>72</v>
      </c>
      <c r="D70" s="143" t="s">
        <v>104</v>
      </c>
      <c r="E70" s="143" t="s">
        <v>46</v>
      </c>
      <c r="F70" s="158" t="s">
        <v>105</v>
      </c>
      <c r="G70" s="158"/>
      <c r="H70" s="158"/>
      <c r="I70" s="158"/>
      <c r="J70" s="158"/>
      <c r="K70" s="143" t="s">
        <v>50</v>
      </c>
      <c r="L70" s="143" t="s">
        <v>79</v>
      </c>
    </row>
    <row r="71" spans="1:13" ht="12.75" customHeight="1">
      <c r="A71" s="159"/>
      <c r="B71" s="159"/>
      <c r="C71" s="159"/>
      <c r="D71" s="159"/>
      <c r="E71" s="159"/>
      <c r="F71" s="115">
        <v>1</v>
      </c>
      <c r="G71" s="115">
        <v>2</v>
      </c>
      <c r="H71" s="115">
        <v>3</v>
      </c>
      <c r="I71" s="116" t="s">
        <v>107</v>
      </c>
      <c r="J71" s="116" t="s">
        <v>107</v>
      </c>
      <c r="K71" s="158"/>
      <c r="L71" s="158"/>
      <c r="M71" s="38" t="s">
        <v>106</v>
      </c>
    </row>
    <row r="72" spans="1:12" ht="12.75">
      <c r="A72" s="97">
        <v>1</v>
      </c>
      <c r="B72" s="97">
        <v>6</v>
      </c>
      <c r="C72" s="114" t="s">
        <v>391</v>
      </c>
      <c r="D72" s="117" t="s">
        <v>86</v>
      </c>
      <c r="E72" s="114" t="s">
        <v>33</v>
      </c>
      <c r="F72" s="100">
        <v>9.97</v>
      </c>
      <c r="G72" s="100">
        <v>10.03</v>
      </c>
      <c r="H72" s="100">
        <v>10.34</v>
      </c>
      <c r="I72" s="58">
        <f aca="true" t="shared" si="4" ref="I72:I115">IF(F72&gt;G72,IF(F72&gt;H72,F72,H72),IF(G72&gt;H72,G72,H72))</f>
        <v>10.34</v>
      </c>
      <c r="J72" s="58">
        <f aca="true" t="shared" si="5" ref="J72:J115">IF(G72&gt;H72,IF(G72&gt;I72,G72,I72),IF(H72&gt;I72,H72,I72))</f>
        <v>10.34</v>
      </c>
      <c r="K72" s="75">
        <v>1</v>
      </c>
      <c r="L72" s="75">
        <v>1</v>
      </c>
    </row>
    <row r="73" spans="1:12" ht="12.75">
      <c r="A73" s="97">
        <v>2</v>
      </c>
      <c r="B73" s="97">
        <v>3</v>
      </c>
      <c r="C73" s="118" t="s">
        <v>260</v>
      </c>
      <c r="D73" s="117" t="s">
        <v>86</v>
      </c>
      <c r="E73" s="114" t="s">
        <v>90</v>
      </c>
      <c r="F73" s="100">
        <v>10.14</v>
      </c>
      <c r="G73" s="100">
        <v>10.13</v>
      </c>
      <c r="H73" s="100">
        <v>9.75</v>
      </c>
      <c r="I73" s="58">
        <f t="shared" si="4"/>
        <v>10.14</v>
      </c>
      <c r="J73" s="58">
        <f t="shared" si="5"/>
        <v>10.14</v>
      </c>
      <c r="K73" s="75">
        <v>2</v>
      </c>
      <c r="L73" s="75">
        <v>2</v>
      </c>
    </row>
    <row r="74" spans="1:12" ht="12.75">
      <c r="A74" s="97">
        <v>3</v>
      </c>
      <c r="B74" s="97">
        <v>22</v>
      </c>
      <c r="C74" s="114" t="s">
        <v>162</v>
      </c>
      <c r="D74" s="97" t="s">
        <v>83</v>
      </c>
      <c r="E74" s="114" t="s">
        <v>32</v>
      </c>
      <c r="F74" s="100">
        <v>9.49</v>
      </c>
      <c r="G74" s="100">
        <v>9.99</v>
      </c>
      <c r="H74" s="100">
        <v>10.06</v>
      </c>
      <c r="I74" s="58">
        <f t="shared" si="4"/>
        <v>10.06</v>
      </c>
      <c r="J74" s="58">
        <f t="shared" si="5"/>
        <v>10.06</v>
      </c>
      <c r="K74" s="75">
        <v>3</v>
      </c>
      <c r="L74" s="75">
        <v>3</v>
      </c>
    </row>
    <row r="75" spans="1:12" ht="12.75">
      <c r="A75" s="97">
        <v>4</v>
      </c>
      <c r="B75" s="97">
        <v>19</v>
      </c>
      <c r="C75" s="114" t="s">
        <v>273</v>
      </c>
      <c r="D75" s="97" t="s">
        <v>86</v>
      </c>
      <c r="E75" s="114" t="s">
        <v>90</v>
      </c>
      <c r="F75" s="100">
        <v>0</v>
      </c>
      <c r="G75" s="100">
        <v>9.72</v>
      </c>
      <c r="H75" s="100">
        <v>9.85</v>
      </c>
      <c r="I75" s="58">
        <f t="shared" si="4"/>
        <v>9.85</v>
      </c>
      <c r="J75" s="58">
        <f t="shared" si="5"/>
        <v>9.85</v>
      </c>
      <c r="K75" s="75">
        <v>4</v>
      </c>
      <c r="L75" s="75">
        <v>4</v>
      </c>
    </row>
    <row r="76" spans="1:12" ht="12.75">
      <c r="A76" s="97">
        <v>5</v>
      </c>
      <c r="B76" s="97">
        <v>33</v>
      </c>
      <c r="C76" s="114" t="s">
        <v>284</v>
      </c>
      <c r="D76" s="97" t="s">
        <v>86</v>
      </c>
      <c r="E76" s="114" t="s">
        <v>84</v>
      </c>
      <c r="F76" s="100">
        <v>9.8</v>
      </c>
      <c r="G76" s="100">
        <v>0</v>
      </c>
      <c r="H76" s="100">
        <v>9.78</v>
      </c>
      <c r="I76" s="58">
        <f t="shared" si="4"/>
        <v>9.8</v>
      </c>
      <c r="J76" s="58">
        <f t="shared" si="5"/>
        <v>9.8</v>
      </c>
      <c r="K76" s="75">
        <v>5</v>
      </c>
      <c r="L76" s="75">
        <v>5</v>
      </c>
    </row>
    <row r="77" spans="1:12" ht="12.75">
      <c r="A77" s="97">
        <v>6</v>
      </c>
      <c r="B77" s="97">
        <v>18</v>
      </c>
      <c r="C77" s="114" t="s">
        <v>272</v>
      </c>
      <c r="D77" s="97" t="s">
        <v>91</v>
      </c>
      <c r="E77" s="114" t="s">
        <v>33</v>
      </c>
      <c r="F77" s="100">
        <v>9.78</v>
      </c>
      <c r="G77" s="100">
        <v>9.65</v>
      </c>
      <c r="H77" s="100">
        <v>9.7</v>
      </c>
      <c r="I77" s="58">
        <f t="shared" si="4"/>
        <v>9.78</v>
      </c>
      <c r="J77" s="58">
        <f t="shared" si="5"/>
        <v>9.78</v>
      </c>
      <c r="K77" s="75">
        <v>6</v>
      </c>
      <c r="L77" s="75">
        <v>6</v>
      </c>
    </row>
    <row r="78" spans="1:12" ht="12.75">
      <c r="A78" s="97">
        <v>7</v>
      </c>
      <c r="B78" s="97">
        <v>9</v>
      </c>
      <c r="C78" s="114" t="s">
        <v>264</v>
      </c>
      <c r="D78" s="97" t="s">
        <v>91</v>
      </c>
      <c r="E78" s="114" t="s">
        <v>89</v>
      </c>
      <c r="F78" s="100">
        <v>9.63</v>
      </c>
      <c r="G78" s="100">
        <v>9.71</v>
      </c>
      <c r="H78" s="100">
        <v>9.78</v>
      </c>
      <c r="I78" s="58">
        <f t="shared" si="4"/>
        <v>9.78</v>
      </c>
      <c r="J78" s="58">
        <f t="shared" si="5"/>
        <v>9.78</v>
      </c>
      <c r="K78" s="75">
        <v>7</v>
      </c>
      <c r="L78" s="75">
        <v>7</v>
      </c>
    </row>
    <row r="79" spans="1:12" ht="12.75">
      <c r="A79" s="97">
        <v>8</v>
      </c>
      <c r="B79" s="97">
        <v>15</v>
      </c>
      <c r="C79" s="114" t="s">
        <v>269</v>
      </c>
      <c r="D79" s="117" t="s">
        <v>91</v>
      </c>
      <c r="E79" s="114" t="s">
        <v>85</v>
      </c>
      <c r="F79" s="100">
        <v>9.52</v>
      </c>
      <c r="G79" s="100">
        <v>9.52</v>
      </c>
      <c r="H79" s="100">
        <v>9.7</v>
      </c>
      <c r="I79" s="58">
        <f t="shared" si="4"/>
        <v>9.7</v>
      </c>
      <c r="J79" s="58">
        <f t="shared" si="5"/>
        <v>9.7</v>
      </c>
      <c r="K79" s="75">
        <v>8</v>
      </c>
      <c r="L79" s="75">
        <v>8</v>
      </c>
    </row>
    <row r="80" spans="1:12" ht="12.75">
      <c r="A80" s="97">
        <v>9</v>
      </c>
      <c r="B80" s="97">
        <v>41</v>
      </c>
      <c r="C80" s="119" t="s">
        <v>291</v>
      </c>
      <c r="D80" s="97" t="s">
        <v>83</v>
      </c>
      <c r="E80" s="114" t="s">
        <v>32</v>
      </c>
      <c r="F80" s="100">
        <v>9.37</v>
      </c>
      <c r="G80" s="100">
        <v>8.91</v>
      </c>
      <c r="H80" s="100">
        <v>9.62</v>
      </c>
      <c r="I80" s="58">
        <f t="shared" si="4"/>
        <v>9.62</v>
      </c>
      <c r="J80" s="58">
        <f t="shared" si="5"/>
        <v>9.62</v>
      </c>
      <c r="K80" s="75">
        <v>9</v>
      </c>
      <c r="L80" s="75">
        <v>9</v>
      </c>
    </row>
    <row r="81" spans="1:12" ht="12.75">
      <c r="A81" s="97">
        <v>10</v>
      </c>
      <c r="B81" s="97">
        <v>10</v>
      </c>
      <c r="C81" s="114" t="s">
        <v>265</v>
      </c>
      <c r="D81" s="97" t="s">
        <v>86</v>
      </c>
      <c r="E81" s="114" t="s">
        <v>90</v>
      </c>
      <c r="F81" s="100">
        <v>9.48</v>
      </c>
      <c r="G81" s="100">
        <v>9.55</v>
      </c>
      <c r="H81" s="100">
        <v>0</v>
      </c>
      <c r="I81" s="58">
        <f t="shared" si="4"/>
        <v>9.55</v>
      </c>
      <c r="J81" s="58">
        <f t="shared" si="5"/>
        <v>9.55</v>
      </c>
      <c r="K81" s="75">
        <v>10</v>
      </c>
      <c r="L81" s="75">
        <v>10</v>
      </c>
    </row>
    <row r="82" spans="1:12" ht="12.75">
      <c r="A82" s="97">
        <v>11</v>
      </c>
      <c r="B82" s="97">
        <v>43</v>
      </c>
      <c r="C82" s="114" t="s">
        <v>293</v>
      </c>
      <c r="D82" s="97" t="s">
        <v>91</v>
      </c>
      <c r="E82" s="114" t="s">
        <v>87</v>
      </c>
      <c r="F82" s="100">
        <v>9.27</v>
      </c>
      <c r="G82" s="100">
        <v>9.48</v>
      </c>
      <c r="H82" s="100">
        <v>0</v>
      </c>
      <c r="I82" s="58">
        <f t="shared" si="4"/>
        <v>9.48</v>
      </c>
      <c r="J82" s="58">
        <f t="shared" si="5"/>
        <v>9.48</v>
      </c>
      <c r="K82" s="75">
        <v>11</v>
      </c>
      <c r="L82" s="75">
        <v>11</v>
      </c>
    </row>
    <row r="83" spans="1:12" ht="12.75">
      <c r="A83" s="97">
        <v>12</v>
      </c>
      <c r="B83" s="97">
        <v>42</v>
      </c>
      <c r="C83" s="114" t="s">
        <v>292</v>
      </c>
      <c r="D83" s="117" t="s">
        <v>86</v>
      </c>
      <c r="E83" s="114" t="s">
        <v>84</v>
      </c>
      <c r="F83" s="100">
        <v>9.18</v>
      </c>
      <c r="G83" s="100">
        <v>9.47</v>
      </c>
      <c r="H83" s="100">
        <v>9.06</v>
      </c>
      <c r="I83" s="58">
        <f t="shared" si="4"/>
        <v>9.47</v>
      </c>
      <c r="J83" s="58">
        <f t="shared" si="5"/>
        <v>9.47</v>
      </c>
      <c r="K83" s="75">
        <v>12</v>
      </c>
      <c r="L83" s="75">
        <v>12</v>
      </c>
    </row>
    <row r="84" spans="1:12" ht="12.75">
      <c r="A84" s="97">
        <v>13</v>
      </c>
      <c r="B84" s="97">
        <v>24</v>
      </c>
      <c r="C84" s="114" t="s">
        <v>276</v>
      </c>
      <c r="D84" s="117" t="s">
        <v>91</v>
      </c>
      <c r="E84" s="114" t="s">
        <v>85</v>
      </c>
      <c r="F84" s="100">
        <v>9.42</v>
      </c>
      <c r="G84" s="100">
        <v>0</v>
      </c>
      <c r="H84" s="100">
        <v>9.03</v>
      </c>
      <c r="I84" s="58">
        <f t="shared" si="4"/>
        <v>9.42</v>
      </c>
      <c r="J84" s="58">
        <f t="shared" si="5"/>
        <v>9.42</v>
      </c>
      <c r="K84" s="75">
        <v>13</v>
      </c>
      <c r="L84" s="75">
        <v>13</v>
      </c>
    </row>
    <row r="85" spans="1:12" ht="12.75">
      <c r="A85" s="97">
        <v>14</v>
      </c>
      <c r="B85" s="97">
        <v>14</v>
      </c>
      <c r="C85" s="25" t="s">
        <v>401</v>
      </c>
      <c r="D85" s="117" t="s">
        <v>91</v>
      </c>
      <c r="E85" s="114" t="s">
        <v>87</v>
      </c>
      <c r="F85" s="100">
        <v>9.25</v>
      </c>
      <c r="G85" s="100">
        <v>9.38</v>
      </c>
      <c r="H85" s="100">
        <v>9.17</v>
      </c>
      <c r="I85" s="58">
        <f t="shared" si="4"/>
        <v>9.38</v>
      </c>
      <c r="J85" s="58">
        <f t="shared" si="5"/>
        <v>9.38</v>
      </c>
      <c r="K85" s="75">
        <v>14</v>
      </c>
      <c r="L85" s="75">
        <v>14</v>
      </c>
    </row>
    <row r="86" spans="1:12" ht="12.75">
      <c r="A86" s="97">
        <v>15</v>
      </c>
      <c r="B86" s="97">
        <v>12</v>
      </c>
      <c r="C86" s="114" t="s">
        <v>267</v>
      </c>
      <c r="D86" s="97" t="s">
        <v>83</v>
      </c>
      <c r="E86" s="114" t="s">
        <v>128</v>
      </c>
      <c r="F86" s="100">
        <v>9.23</v>
      </c>
      <c r="G86" s="100">
        <v>9.26</v>
      </c>
      <c r="H86" s="100">
        <v>9.1</v>
      </c>
      <c r="I86" s="58">
        <f t="shared" si="4"/>
        <v>9.26</v>
      </c>
      <c r="J86" s="58">
        <f t="shared" si="5"/>
        <v>9.26</v>
      </c>
      <c r="K86" s="75">
        <v>15</v>
      </c>
      <c r="L86" s="75">
        <v>15</v>
      </c>
    </row>
    <row r="87" spans="1:12" ht="12.75">
      <c r="A87" s="97">
        <v>16</v>
      </c>
      <c r="B87" s="97">
        <v>13</v>
      </c>
      <c r="C87" s="118" t="s">
        <v>268</v>
      </c>
      <c r="D87" s="97" t="s">
        <v>86</v>
      </c>
      <c r="E87" s="114" t="s">
        <v>32</v>
      </c>
      <c r="F87" s="100">
        <v>8.66</v>
      </c>
      <c r="G87" s="100">
        <v>8.82</v>
      </c>
      <c r="H87" s="100">
        <v>9.19</v>
      </c>
      <c r="I87" s="58">
        <f t="shared" si="4"/>
        <v>9.19</v>
      </c>
      <c r="J87" s="58">
        <f t="shared" si="5"/>
        <v>9.19</v>
      </c>
      <c r="K87" s="75">
        <v>16</v>
      </c>
      <c r="L87" s="75">
        <v>16</v>
      </c>
    </row>
    <row r="88" spans="1:12" ht="12.75">
      <c r="A88" s="97">
        <v>17</v>
      </c>
      <c r="B88" s="97">
        <v>38</v>
      </c>
      <c r="C88" s="114" t="s">
        <v>289</v>
      </c>
      <c r="D88" s="117" t="s">
        <v>91</v>
      </c>
      <c r="E88" s="114" t="s">
        <v>128</v>
      </c>
      <c r="F88" s="100">
        <v>9</v>
      </c>
      <c r="G88" s="100">
        <v>9.15</v>
      </c>
      <c r="H88" s="100">
        <v>9.14</v>
      </c>
      <c r="I88" s="58">
        <f t="shared" si="4"/>
        <v>9.15</v>
      </c>
      <c r="J88" s="58">
        <f t="shared" si="5"/>
        <v>9.15</v>
      </c>
      <c r="K88" s="75">
        <v>17</v>
      </c>
      <c r="L88" s="75">
        <v>17</v>
      </c>
    </row>
    <row r="89" spans="1:12" ht="12.75">
      <c r="A89" s="97">
        <v>18</v>
      </c>
      <c r="B89" s="97">
        <v>34</v>
      </c>
      <c r="C89" s="114" t="s">
        <v>285</v>
      </c>
      <c r="D89" s="97" t="s">
        <v>91</v>
      </c>
      <c r="E89" s="114" t="s">
        <v>128</v>
      </c>
      <c r="F89" s="100">
        <v>8.63</v>
      </c>
      <c r="G89" s="100">
        <v>9.01</v>
      </c>
      <c r="H89" s="100">
        <v>9.15</v>
      </c>
      <c r="I89" s="58">
        <f t="shared" si="4"/>
        <v>9.15</v>
      </c>
      <c r="J89" s="58">
        <f t="shared" si="5"/>
        <v>9.15</v>
      </c>
      <c r="K89" s="75">
        <v>18</v>
      </c>
      <c r="L89" s="75">
        <v>18</v>
      </c>
    </row>
    <row r="90" spans="1:12" ht="12.75">
      <c r="A90" s="97">
        <v>19</v>
      </c>
      <c r="B90" s="97">
        <v>31</v>
      </c>
      <c r="C90" s="114" t="s">
        <v>282</v>
      </c>
      <c r="D90" s="97" t="s">
        <v>86</v>
      </c>
      <c r="E90" s="114" t="s">
        <v>85</v>
      </c>
      <c r="F90" s="100">
        <v>8.91</v>
      </c>
      <c r="G90" s="100">
        <v>9.08</v>
      </c>
      <c r="H90" s="100">
        <v>9.03</v>
      </c>
      <c r="I90" s="58">
        <f t="shared" si="4"/>
        <v>9.08</v>
      </c>
      <c r="J90" s="58">
        <f t="shared" si="5"/>
        <v>9.08</v>
      </c>
      <c r="K90" s="75">
        <v>19</v>
      </c>
      <c r="L90" s="75">
        <v>19</v>
      </c>
    </row>
    <row r="91" spans="1:12" ht="12.75">
      <c r="A91" s="97">
        <v>20</v>
      </c>
      <c r="B91" s="97">
        <v>25</v>
      </c>
      <c r="C91" s="114" t="s">
        <v>277</v>
      </c>
      <c r="D91" s="97" t="s">
        <v>86</v>
      </c>
      <c r="E91" s="114" t="s">
        <v>32</v>
      </c>
      <c r="F91" s="100">
        <v>0</v>
      </c>
      <c r="G91" s="100">
        <v>8.74</v>
      </c>
      <c r="H91" s="100">
        <v>9.08</v>
      </c>
      <c r="I91" s="58">
        <f t="shared" si="4"/>
        <v>9.08</v>
      </c>
      <c r="J91" s="58">
        <f t="shared" si="5"/>
        <v>9.08</v>
      </c>
      <c r="K91" s="75">
        <v>20</v>
      </c>
      <c r="L91" s="75">
        <v>20</v>
      </c>
    </row>
    <row r="92" spans="1:12" ht="12.75">
      <c r="A92" s="97">
        <v>21</v>
      </c>
      <c r="B92" s="97">
        <v>28</v>
      </c>
      <c r="C92" s="114" t="s">
        <v>279</v>
      </c>
      <c r="D92" s="117" t="s">
        <v>91</v>
      </c>
      <c r="E92" s="114" t="s">
        <v>85</v>
      </c>
      <c r="F92" s="100">
        <v>9.01</v>
      </c>
      <c r="G92" s="100">
        <v>8.87</v>
      </c>
      <c r="H92" s="100">
        <v>9.07</v>
      </c>
      <c r="I92" s="58">
        <f t="shared" si="4"/>
        <v>9.07</v>
      </c>
      <c r="J92" s="58">
        <f t="shared" si="5"/>
        <v>9.07</v>
      </c>
      <c r="K92" s="75">
        <v>21</v>
      </c>
      <c r="L92" s="75">
        <v>21</v>
      </c>
    </row>
    <row r="93" spans="1:12" ht="12.75" customHeight="1">
      <c r="A93" s="97">
        <v>22</v>
      </c>
      <c r="B93" s="97">
        <v>21</v>
      </c>
      <c r="C93" s="114" t="s">
        <v>387</v>
      </c>
      <c r="D93" s="97" t="s">
        <v>86</v>
      </c>
      <c r="E93" s="114" t="s">
        <v>89</v>
      </c>
      <c r="F93" s="100">
        <v>8.8</v>
      </c>
      <c r="G93" s="100">
        <v>8.7</v>
      </c>
      <c r="H93" s="100">
        <v>9.04</v>
      </c>
      <c r="I93" s="58">
        <f t="shared" si="4"/>
        <v>9.04</v>
      </c>
      <c r="J93" s="58">
        <f t="shared" si="5"/>
        <v>9.04</v>
      </c>
      <c r="K93" s="75">
        <v>22</v>
      </c>
      <c r="L93" s="75">
        <v>22</v>
      </c>
    </row>
    <row r="94" spans="1:12" ht="12.75">
      <c r="A94" s="97">
        <v>23</v>
      </c>
      <c r="B94" s="97">
        <v>2</v>
      </c>
      <c r="C94" s="114" t="s">
        <v>259</v>
      </c>
      <c r="D94" s="97" t="s">
        <v>91</v>
      </c>
      <c r="E94" s="114" t="s">
        <v>85</v>
      </c>
      <c r="F94" s="100">
        <v>8.91</v>
      </c>
      <c r="G94" s="100">
        <v>9</v>
      </c>
      <c r="H94" s="100">
        <v>9.03</v>
      </c>
      <c r="I94" s="58">
        <f t="shared" si="4"/>
        <v>9.03</v>
      </c>
      <c r="J94" s="58">
        <f t="shared" si="5"/>
        <v>9.03</v>
      </c>
      <c r="K94" s="75">
        <v>23</v>
      </c>
      <c r="L94" s="75">
        <v>23</v>
      </c>
    </row>
    <row r="95" spans="1:12" ht="12.75">
      <c r="A95" s="97">
        <v>24</v>
      </c>
      <c r="B95" s="97">
        <v>20</v>
      </c>
      <c r="C95" s="114" t="s">
        <v>274</v>
      </c>
      <c r="D95" s="97" t="s">
        <v>86</v>
      </c>
      <c r="E95" s="114" t="s">
        <v>84</v>
      </c>
      <c r="F95" s="100">
        <v>9.02</v>
      </c>
      <c r="G95" s="100">
        <v>0</v>
      </c>
      <c r="H95" s="100">
        <v>8.99</v>
      </c>
      <c r="I95" s="58">
        <f t="shared" si="4"/>
        <v>9.02</v>
      </c>
      <c r="J95" s="58">
        <f t="shared" si="5"/>
        <v>9.02</v>
      </c>
      <c r="K95" s="75">
        <v>24</v>
      </c>
      <c r="L95" s="75">
        <v>24</v>
      </c>
    </row>
    <row r="96" spans="1:12" ht="12.75">
      <c r="A96" s="97">
        <v>25</v>
      </c>
      <c r="B96" s="97">
        <v>11</v>
      </c>
      <c r="C96" s="114" t="s">
        <v>266</v>
      </c>
      <c r="D96" s="97" t="s">
        <v>91</v>
      </c>
      <c r="E96" s="114" t="s">
        <v>84</v>
      </c>
      <c r="F96" s="100">
        <v>8.97</v>
      </c>
      <c r="G96" s="100">
        <v>8.54</v>
      </c>
      <c r="H96" s="100">
        <v>0</v>
      </c>
      <c r="I96" s="58">
        <f t="shared" si="4"/>
        <v>8.97</v>
      </c>
      <c r="J96" s="58">
        <f t="shared" si="5"/>
        <v>8.97</v>
      </c>
      <c r="K96" s="75">
        <v>25</v>
      </c>
      <c r="L96" s="75">
        <v>25</v>
      </c>
    </row>
    <row r="97" spans="1:12" ht="12.75">
      <c r="A97" s="97">
        <v>26</v>
      </c>
      <c r="B97" s="97">
        <v>17</v>
      </c>
      <c r="C97" s="114" t="s">
        <v>271</v>
      </c>
      <c r="D97" s="117" t="s">
        <v>91</v>
      </c>
      <c r="E97" s="114" t="s">
        <v>90</v>
      </c>
      <c r="F97" s="100">
        <v>8.63</v>
      </c>
      <c r="G97" s="100">
        <v>8.97</v>
      </c>
      <c r="H97" s="100">
        <v>8.26</v>
      </c>
      <c r="I97" s="58">
        <f t="shared" si="4"/>
        <v>8.97</v>
      </c>
      <c r="J97" s="58">
        <f t="shared" si="5"/>
        <v>8.97</v>
      </c>
      <c r="K97" s="75">
        <v>26</v>
      </c>
      <c r="L97" s="75">
        <v>26</v>
      </c>
    </row>
    <row r="98" spans="1:12" ht="12.75">
      <c r="A98" s="97">
        <v>27</v>
      </c>
      <c r="B98" s="120">
        <v>36</v>
      </c>
      <c r="C98" s="118" t="s">
        <v>287</v>
      </c>
      <c r="D98" s="120" t="s">
        <v>86</v>
      </c>
      <c r="E98" s="118" t="s">
        <v>89</v>
      </c>
      <c r="F98" s="100">
        <v>8.89</v>
      </c>
      <c r="G98" s="100">
        <v>8.93</v>
      </c>
      <c r="H98" s="100">
        <v>0</v>
      </c>
      <c r="I98" s="58">
        <f t="shared" si="4"/>
        <v>8.93</v>
      </c>
      <c r="J98" s="58">
        <f t="shared" si="5"/>
        <v>8.93</v>
      </c>
      <c r="K98" s="75">
        <v>27</v>
      </c>
      <c r="L98" s="75">
        <v>27</v>
      </c>
    </row>
    <row r="99" spans="1:12" ht="12.75">
      <c r="A99" s="97">
        <v>28</v>
      </c>
      <c r="B99" s="97">
        <v>29</v>
      </c>
      <c r="C99" s="114" t="s">
        <v>280</v>
      </c>
      <c r="D99" s="97" t="s">
        <v>174</v>
      </c>
      <c r="E99" s="114" t="s">
        <v>254</v>
      </c>
      <c r="F99" s="100">
        <v>0</v>
      </c>
      <c r="G99" s="100">
        <v>0</v>
      </c>
      <c r="H99" s="100">
        <v>8.88</v>
      </c>
      <c r="I99" s="58">
        <f t="shared" si="4"/>
        <v>8.88</v>
      </c>
      <c r="J99" s="58">
        <f t="shared" si="5"/>
        <v>8.88</v>
      </c>
      <c r="K99" s="75">
        <v>28</v>
      </c>
      <c r="L99" s="75">
        <v>28</v>
      </c>
    </row>
    <row r="100" spans="1:12" ht="12.75">
      <c r="A100" s="97">
        <v>29</v>
      </c>
      <c r="B100" s="97">
        <v>23</v>
      </c>
      <c r="C100" s="114" t="s">
        <v>275</v>
      </c>
      <c r="D100" s="117" t="s">
        <v>91</v>
      </c>
      <c r="E100" s="114" t="s">
        <v>87</v>
      </c>
      <c r="F100" s="100">
        <v>8.36</v>
      </c>
      <c r="G100" s="100">
        <v>8.29</v>
      </c>
      <c r="H100" s="100">
        <v>8.73</v>
      </c>
      <c r="I100" s="58">
        <f t="shared" si="4"/>
        <v>8.73</v>
      </c>
      <c r="J100" s="58">
        <f t="shared" si="5"/>
        <v>8.73</v>
      </c>
      <c r="K100" s="75">
        <v>29</v>
      </c>
      <c r="L100" s="75">
        <v>29</v>
      </c>
    </row>
    <row r="101" spans="1:12" ht="12.75">
      <c r="A101" s="97">
        <v>30</v>
      </c>
      <c r="B101" s="97">
        <v>1</v>
      </c>
      <c r="C101" s="114" t="s">
        <v>175</v>
      </c>
      <c r="D101" s="117" t="s">
        <v>86</v>
      </c>
      <c r="E101" s="114" t="s">
        <v>84</v>
      </c>
      <c r="F101" s="100">
        <v>8.6</v>
      </c>
      <c r="G101" s="100">
        <v>8.68</v>
      </c>
      <c r="H101" s="100">
        <v>0</v>
      </c>
      <c r="I101" s="58">
        <f t="shared" si="4"/>
        <v>8.68</v>
      </c>
      <c r="J101" s="58">
        <f t="shared" si="5"/>
        <v>8.68</v>
      </c>
      <c r="K101" s="75">
        <v>30</v>
      </c>
      <c r="L101" s="75">
        <v>30</v>
      </c>
    </row>
    <row r="102" spans="1:12" ht="12.75">
      <c r="A102" s="97">
        <v>31</v>
      </c>
      <c r="B102" s="97">
        <v>7</v>
      </c>
      <c r="C102" s="114" t="s">
        <v>262</v>
      </c>
      <c r="D102" s="117" t="s">
        <v>91</v>
      </c>
      <c r="E102" s="114" t="s">
        <v>32</v>
      </c>
      <c r="F102" s="100">
        <v>0</v>
      </c>
      <c r="G102" s="100">
        <v>8.64</v>
      </c>
      <c r="H102" s="100">
        <v>0</v>
      </c>
      <c r="I102" s="58">
        <f t="shared" si="4"/>
        <v>8.64</v>
      </c>
      <c r="J102" s="58">
        <f t="shared" si="5"/>
        <v>8.64</v>
      </c>
      <c r="K102" s="75">
        <v>31</v>
      </c>
      <c r="L102" s="75">
        <v>31</v>
      </c>
    </row>
    <row r="103" spans="1:12" ht="12.75">
      <c r="A103" s="97">
        <v>32</v>
      </c>
      <c r="B103" s="97">
        <v>30</v>
      </c>
      <c r="C103" s="114" t="s">
        <v>281</v>
      </c>
      <c r="D103" s="97" t="s">
        <v>91</v>
      </c>
      <c r="E103" s="114" t="s">
        <v>87</v>
      </c>
      <c r="F103" s="100">
        <v>0</v>
      </c>
      <c r="G103" s="100">
        <v>8.27</v>
      </c>
      <c r="H103" s="100">
        <v>8.64</v>
      </c>
      <c r="I103" s="58">
        <f t="shared" si="4"/>
        <v>8.64</v>
      </c>
      <c r="J103" s="58">
        <f t="shared" si="5"/>
        <v>8.64</v>
      </c>
      <c r="K103" s="75">
        <v>32</v>
      </c>
      <c r="L103" s="75">
        <v>32</v>
      </c>
    </row>
    <row r="104" spans="1:12" ht="12.75">
      <c r="A104" s="97">
        <v>33</v>
      </c>
      <c r="B104" s="83">
        <v>150</v>
      </c>
      <c r="C104" s="82" t="s">
        <v>354</v>
      </c>
      <c r="D104" s="83" t="s">
        <v>91</v>
      </c>
      <c r="E104" s="82" t="s">
        <v>40</v>
      </c>
      <c r="F104" s="100">
        <v>8.6</v>
      </c>
      <c r="G104" s="100">
        <v>8.42</v>
      </c>
      <c r="H104" s="100">
        <v>8.55</v>
      </c>
      <c r="I104" s="58">
        <f t="shared" si="4"/>
        <v>8.6</v>
      </c>
      <c r="J104" s="58">
        <f t="shared" si="5"/>
        <v>8.6</v>
      </c>
      <c r="K104" s="75">
        <v>33</v>
      </c>
      <c r="L104" s="75">
        <v>33</v>
      </c>
    </row>
    <row r="105" spans="1:12" ht="12.75">
      <c r="A105" s="97">
        <v>34</v>
      </c>
      <c r="B105" s="97">
        <v>32</v>
      </c>
      <c r="C105" s="114" t="s">
        <v>283</v>
      </c>
      <c r="D105" s="97" t="s">
        <v>174</v>
      </c>
      <c r="E105" s="114" t="s">
        <v>253</v>
      </c>
      <c r="F105" s="100">
        <v>8.29</v>
      </c>
      <c r="G105" s="100">
        <v>8.6</v>
      </c>
      <c r="H105" s="100">
        <v>0</v>
      </c>
      <c r="I105" s="58">
        <f t="shared" si="4"/>
        <v>8.6</v>
      </c>
      <c r="J105" s="58">
        <f t="shared" si="5"/>
        <v>8.6</v>
      </c>
      <c r="K105" s="75">
        <v>34</v>
      </c>
      <c r="L105" s="75">
        <v>34</v>
      </c>
    </row>
    <row r="106" spans="1:12" ht="12.75">
      <c r="A106" s="97">
        <v>35</v>
      </c>
      <c r="B106" s="97">
        <v>40</v>
      </c>
      <c r="C106" s="114" t="s">
        <v>390</v>
      </c>
      <c r="D106" s="117" t="s">
        <v>86</v>
      </c>
      <c r="E106" s="114" t="s">
        <v>128</v>
      </c>
      <c r="F106" s="100">
        <v>0</v>
      </c>
      <c r="G106" s="100">
        <v>8.51</v>
      </c>
      <c r="H106" s="100">
        <v>0</v>
      </c>
      <c r="I106" s="58">
        <f t="shared" si="4"/>
        <v>8.51</v>
      </c>
      <c r="J106" s="58">
        <f t="shared" si="5"/>
        <v>8.51</v>
      </c>
      <c r="K106" s="75">
        <v>35</v>
      </c>
      <c r="L106" s="75">
        <v>35</v>
      </c>
    </row>
    <row r="107" spans="1:12" ht="12.75">
      <c r="A107" s="97">
        <v>36</v>
      </c>
      <c r="B107" s="97">
        <v>39</v>
      </c>
      <c r="C107" s="114" t="s">
        <v>290</v>
      </c>
      <c r="D107" s="97" t="s">
        <v>174</v>
      </c>
      <c r="E107" s="114" t="s">
        <v>254</v>
      </c>
      <c r="F107" s="100">
        <v>0</v>
      </c>
      <c r="G107" s="100">
        <v>8.26</v>
      </c>
      <c r="H107" s="100">
        <v>0</v>
      </c>
      <c r="I107" s="58">
        <f t="shared" si="4"/>
        <v>8.26</v>
      </c>
      <c r="J107" s="58">
        <f t="shared" si="5"/>
        <v>8.26</v>
      </c>
      <c r="K107" s="75">
        <v>36</v>
      </c>
      <c r="L107" s="75">
        <v>36</v>
      </c>
    </row>
    <row r="108" spans="1:12" ht="12.75">
      <c r="A108" s="97">
        <v>37</v>
      </c>
      <c r="B108" s="97">
        <v>27</v>
      </c>
      <c r="C108" s="114" t="s">
        <v>278</v>
      </c>
      <c r="D108" s="97" t="s">
        <v>91</v>
      </c>
      <c r="E108" s="114" t="s">
        <v>128</v>
      </c>
      <c r="F108" s="100">
        <v>0</v>
      </c>
      <c r="G108" s="100">
        <v>0</v>
      </c>
      <c r="H108" s="100">
        <v>8.09</v>
      </c>
      <c r="I108" s="58">
        <f t="shared" si="4"/>
        <v>8.09</v>
      </c>
      <c r="J108" s="58">
        <f t="shared" si="5"/>
        <v>8.09</v>
      </c>
      <c r="K108" s="75">
        <v>37</v>
      </c>
      <c r="L108" s="75">
        <v>37</v>
      </c>
    </row>
    <row r="109" spans="1:12" ht="12.75">
      <c r="A109" s="97">
        <v>38</v>
      </c>
      <c r="B109" s="97">
        <v>26</v>
      </c>
      <c r="C109" s="114" t="s">
        <v>172</v>
      </c>
      <c r="D109" s="117" t="s">
        <v>91</v>
      </c>
      <c r="E109" s="114" t="s">
        <v>87</v>
      </c>
      <c r="F109" s="100">
        <v>7.91</v>
      </c>
      <c r="G109" s="100">
        <v>8.05</v>
      </c>
      <c r="H109" s="100">
        <v>8</v>
      </c>
      <c r="I109" s="58">
        <f t="shared" si="4"/>
        <v>8.05</v>
      </c>
      <c r="J109" s="58">
        <f t="shared" si="5"/>
        <v>8.05</v>
      </c>
      <c r="K109" s="75">
        <v>38</v>
      </c>
      <c r="L109" s="75">
        <v>38</v>
      </c>
    </row>
    <row r="110" spans="1:12" ht="12.75">
      <c r="A110" s="97">
        <v>39</v>
      </c>
      <c r="B110" s="97">
        <v>8</v>
      </c>
      <c r="C110" s="114" t="s">
        <v>263</v>
      </c>
      <c r="D110" s="97" t="s">
        <v>91</v>
      </c>
      <c r="E110" s="114" t="s">
        <v>87</v>
      </c>
      <c r="F110" s="100">
        <v>7.34</v>
      </c>
      <c r="G110" s="100">
        <v>7.26</v>
      </c>
      <c r="H110" s="100">
        <v>7.55</v>
      </c>
      <c r="I110" s="58">
        <f t="shared" si="4"/>
        <v>7.55</v>
      </c>
      <c r="J110" s="58">
        <f t="shared" si="5"/>
        <v>7.55</v>
      </c>
      <c r="K110" s="75">
        <v>39</v>
      </c>
      <c r="L110" s="75">
        <v>39</v>
      </c>
    </row>
    <row r="111" spans="1:12" ht="12.75">
      <c r="A111" s="97">
        <v>40</v>
      </c>
      <c r="B111" s="97">
        <v>35</v>
      </c>
      <c r="C111" s="114" t="s">
        <v>286</v>
      </c>
      <c r="D111" s="97" t="s">
        <v>174</v>
      </c>
      <c r="E111" s="114" t="s">
        <v>254</v>
      </c>
      <c r="F111" s="100">
        <v>6.91</v>
      </c>
      <c r="G111" s="100">
        <v>6.67</v>
      </c>
      <c r="H111" s="100">
        <v>6.41</v>
      </c>
      <c r="I111" s="58">
        <f t="shared" si="4"/>
        <v>6.91</v>
      </c>
      <c r="J111" s="58">
        <f t="shared" si="5"/>
        <v>6.91</v>
      </c>
      <c r="K111" s="75">
        <v>40</v>
      </c>
      <c r="L111" s="75">
        <v>40</v>
      </c>
    </row>
    <row r="112" spans="1:12" ht="12.75">
      <c r="A112" s="97">
        <v>41</v>
      </c>
      <c r="B112" s="97">
        <v>37</v>
      </c>
      <c r="C112" s="114" t="s">
        <v>288</v>
      </c>
      <c r="D112" s="97" t="s">
        <v>174</v>
      </c>
      <c r="E112" s="114" t="s">
        <v>254</v>
      </c>
      <c r="F112" s="100">
        <v>6.71</v>
      </c>
      <c r="G112" s="100">
        <v>6.74</v>
      </c>
      <c r="H112" s="100">
        <v>6.46</v>
      </c>
      <c r="I112" s="58">
        <f t="shared" si="4"/>
        <v>6.74</v>
      </c>
      <c r="J112" s="58">
        <f t="shared" si="5"/>
        <v>6.74</v>
      </c>
      <c r="K112" s="75">
        <v>41</v>
      </c>
      <c r="L112" s="75">
        <v>41</v>
      </c>
    </row>
    <row r="113" spans="1:12" ht="12.75">
      <c r="A113" s="97">
        <v>42</v>
      </c>
      <c r="B113" s="97">
        <v>16</v>
      </c>
      <c r="C113" s="114" t="s">
        <v>270</v>
      </c>
      <c r="D113" s="97" t="s">
        <v>174</v>
      </c>
      <c r="E113" s="114" t="s">
        <v>254</v>
      </c>
      <c r="F113" s="100">
        <v>0</v>
      </c>
      <c r="G113" s="100">
        <v>5.71</v>
      </c>
      <c r="H113" s="100">
        <v>6.13</v>
      </c>
      <c r="I113" s="58">
        <f t="shared" si="4"/>
        <v>6.13</v>
      </c>
      <c r="J113" s="58">
        <f t="shared" si="5"/>
        <v>6.13</v>
      </c>
      <c r="K113" s="75">
        <v>42</v>
      </c>
      <c r="L113" s="75">
        <v>42</v>
      </c>
    </row>
    <row r="114" spans="1:12" ht="12.75">
      <c r="A114" s="97">
        <v>43</v>
      </c>
      <c r="B114" s="97">
        <v>5</v>
      </c>
      <c r="C114" s="114" t="s">
        <v>261</v>
      </c>
      <c r="D114" s="97" t="s">
        <v>91</v>
      </c>
      <c r="E114" s="114" t="s">
        <v>84</v>
      </c>
      <c r="F114" s="100">
        <v>0</v>
      </c>
      <c r="G114" s="100">
        <v>0</v>
      </c>
      <c r="H114" s="100">
        <v>0</v>
      </c>
      <c r="I114" s="58">
        <f t="shared" si="4"/>
        <v>0</v>
      </c>
      <c r="J114" s="58">
        <f t="shared" si="5"/>
        <v>0</v>
      </c>
      <c r="K114" s="75">
        <v>43</v>
      </c>
      <c r="L114" s="75">
        <v>43</v>
      </c>
    </row>
    <row r="115" spans="1:12" ht="12.75">
      <c r="A115" s="97">
        <v>44</v>
      </c>
      <c r="B115" s="83" t="s">
        <v>294</v>
      </c>
      <c r="C115" s="82" t="s">
        <v>295</v>
      </c>
      <c r="D115" s="83" t="s">
        <v>91</v>
      </c>
      <c r="E115" s="82" t="s">
        <v>85</v>
      </c>
      <c r="F115" s="100">
        <v>8.5</v>
      </c>
      <c r="G115" s="100">
        <v>0</v>
      </c>
      <c r="H115" s="100">
        <v>8.67</v>
      </c>
      <c r="I115" s="58">
        <f t="shared" si="4"/>
        <v>8.67</v>
      </c>
      <c r="J115" s="58">
        <f t="shared" si="5"/>
        <v>8.67</v>
      </c>
      <c r="K115" s="75"/>
      <c r="L115" s="75"/>
    </row>
    <row r="116" ht="12.75">
      <c r="A116" s="92"/>
    </row>
    <row r="117" spans="1:12" ht="12.75">
      <c r="A117" s="92"/>
      <c r="B117" s="92"/>
      <c r="C117" t="s">
        <v>54</v>
      </c>
      <c r="G117" t="s">
        <v>235</v>
      </c>
      <c r="K117" s="12"/>
      <c r="L117" s="12"/>
    </row>
    <row r="118" spans="1:12" ht="12.75">
      <c r="A118" s="92"/>
      <c r="B118" s="92"/>
      <c r="C118" t="s">
        <v>60</v>
      </c>
      <c r="G118" t="s">
        <v>251</v>
      </c>
      <c r="K118" s="12"/>
      <c r="L118" s="12"/>
    </row>
    <row r="120" spans="3:7" ht="12.75">
      <c r="C120" t="s">
        <v>58</v>
      </c>
      <c r="G120" t="s">
        <v>59</v>
      </c>
    </row>
    <row r="121" spans="3:7" ht="12.75">
      <c r="C121" t="s">
        <v>250</v>
      </c>
      <c r="G121" t="s">
        <v>61</v>
      </c>
    </row>
    <row r="123" spans="3:7" ht="12.75">
      <c r="C123" t="s">
        <v>139</v>
      </c>
      <c r="G123" t="s">
        <v>376</v>
      </c>
    </row>
    <row r="124" spans="3:7" ht="12.75">
      <c r="C124" t="s">
        <v>60</v>
      </c>
      <c r="G124" t="s">
        <v>377</v>
      </c>
    </row>
    <row r="126" spans="3:7" ht="12.75">
      <c r="C126" t="s">
        <v>62</v>
      </c>
      <c r="G126" t="s">
        <v>55</v>
      </c>
    </row>
    <row r="127" spans="3:7" ht="12.75">
      <c r="C127" t="s">
        <v>250</v>
      </c>
      <c r="G127" t="s">
        <v>57</v>
      </c>
    </row>
    <row r="128" spans="1:13" ht="12.75">
      <c r="A128" s="141" t="s">
        <v>380</v>
      </c>
      <c r="B128" s="155"/>
      <c r="C128" s="155"/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</row>
    <row r="129" spans="1:12" ht="12.75">
      <c r="A129" s="141" t="s">
        <v>43</v>
      </c>
      <c r="B129" s="155"/>
      <c r="C129" s="155"/>
      <c r="D129" s="155"/>
      <c r="E129" s="155"/>
      <c r="F129" s="155"/>
      <c r="G129" s="155"/>
      <c r="H129" s="155"/>
      <c r="I129" s="155"/>
      <c r="J129" s="155"/>
      <c r="K129" s="155"/>
      <c r="L129" s="155"/>
    </row>
    <row r="130" spans="1:12" ht="12.75">
      <c r="A130" s="141" t="s">
        <v>44</v>
      </c>
      <c r="B130" s="155"/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</row>
    <row r="131" spans="1:12" ht="12.75">
      <c r="A131" s="157" t="s">
        <v>100</v>
      </c>
      <c r="B131" s="157"/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</row>
    <row r="132" spans="1:7" ht="12.75">
      <c r="A132" s="2" t="s">
        <v>101</v>
      </c>
      <c r="D132" s="152" t="s">
        <v>176</v>
      </c>
      <c r="E132" s="152"/>
      <c r="F132" s="152"/>
      <c r="G132" s="152"/>
    </row>
    <row r="133" spans="1:10" ht="12.75">
      <c r="A133" s="2" t="s">
        <v>381</v>
      </c>
      <c r="D133" s="2"/>
      <c r="E133" s="2"/>
      <c r="F133" s="2"/>
      <c r="G133" s="2"/>
      <c r="I133" t="s">
        <v>103</v>
      </c>
      <c r="J133" t="s">
        <v>373</v>
      </c>
    </row>
    <row r="134" spans="1:12" ht="12.75" customHeight="1">
      <c r="A134" s="150" t="s">
        <v>70</v>
      </c>
      <c r="B134" s="150" t="s">
        <v>71</v>
      </c>
      <c r="C134" s="143" t="s">
        <v>72</v>
      </c>
      <c r="D134" s="143" t="s">
        <v>104</v>
      </c>
      <c r="E134" s="143" t="s">
        <v>46</v>
      </c>
      <c r="F134" s="158" t="s">
        <v>105</v>
      </c>
      <c r="G134" s="158"/>
      <c r="H134" s="158"/>
      <c r="I134" s="158"/>
      <c r="J134" s="158"/>
      <c r="K134" s="143" t="s">
        <v>50</v>
      </c>
      <c r="L134" s="143" t="s">
        <v>79</v>
      </c>
    </row>
    <row r="135" spans="1:13" ht="12.75" customHeight="1">
      <c r="A135" s="150"/>
      <c r="B135" s="150"/>
      <c r="C135" s="150"/>
      <c r="D135" s="150"/>
      <c r="E135" s="150"/>
      <c r="F135" s="16">
        <v>1</v>
      </c>
      <c r="G135" s="16">
        <v>2</v>
      </c>
      <c r="H135" s="16">
        <v>3</v>
      </c>
      <c r="I135" s="7" t="s">
        <v>107</v>
      </c>
      <c r="J135" s="7" t="s">
        <v>107</v>
      </c>
      <c r="K135" s="143"/>
      <c r="L135" s="143"/>
      <c r="M135" s="38" t="s">
        <v>106</v>
      </c>
    </row>
    <row r="136" spans="1:12" ht="12.75" customHeight="1">
      <c r="A136" s="4">
        <v>1</v>
      </c>
      <c r="B136" s="4">
        <v>140</v>
      </c>
      <c r="C136" s="65" t="s">
        <v>368</v>
      </c>
      <c r="D136" s="22" t="s">
        <v>83</v>
      </c>
      <c r="E136" s="65" t="s">
        <v>33</v>
      </c>
      <c r="F136" s="20">
        <v>8.46</v>
      </c>
      <c r="G136" s="20">
        <v>8.26</v>
      </c>
      <c r="H136" s="20">
        <v>8.23</v>
      </c>
      <c r="I136" s="20">
        <f aca="true" t="shared" si="6" ref="I136:I149">IF(F136&gt;G136,IF(F136&gt;H136,F136,H136),IF(G136&gt;H136,G136,H136))</f>
        <v>8.46</v>
      </c>
      <c r="J136" s="20">
        <f aca="true" t="shared" si="7" ref="J136:J149">IF(G136&gt;H136,IF(G136&gt;I136,G136,I136),IF(H136&gt;I136,H136,I136))</f>
        <v>8.46</v>
      </c>
      <c r="K136" s="4">
        <v>1</v>
      </c>
      <c r="L136" s="4">
        <v>1</v>
      </c>
    </row>
    <row r="137" spans="1:12" ht="12.75">
      <c r="A137" s="4">
        <v>2</v>
      </c>
      <c r="B137" s="4">
        <v>146</v>
      </c>
      <c r="C137" s="65" t="s">
        <v>197</v>
      </c>
      <c r="D137" s="22" t="s">
        <v>86</v>
      </c>
      <c r="E137" s="65" t="s">
        <v>32</v>
      </c>
      <c r="F137" s="20">
        <v>7.9</v>
      </c>
      <c r="G137" s="20">
        <v>8.43</v>
      </c>
      <c r="H137" s="20">
        <v>8.31</v>
      </c>
      <c r="I137" s="20">
        <f t="shared" si="6"/>
        <v>8.43</v>
      </c>
      <c r="J137" s="20">
        <f t="shared" si="7"/>
        <v>8.43</v>
      </c>
      <c r="K137" s="4">
        <v>2</v>
      </c>
      <c r="L137" s="4">
        <v>2</v>
      </c>
    </row>
    <row r="138" spans="1:12" ht="12.75">
      <c r="A138" s="4">
        <v>3</v>
      </c>
      <c r="B138" s="4">
        <v>144</v>
      </c>
      <c r="C138" s="65" t="s">
        <v>182</v>
      </c>
      <c r="D138" s="22" t="s">
        <v>86</v>
      </c>
      <c r="E138" s="65" t="s">
        <v>32</v>
      </c>
      <c r="F138" s="20">
        <v>7.9</v>
      </c>
      <c r="G138" s="20">
        <v>0</v>
      </c>
      <c r="H138" s="20">
        <v>7.73</v>
      </c>
      <c r="I138" s="20">
        <f t="shared" si="6"/>
        <v>7.9</v>
      </c>
      <c r="J138" s="20">
        <f t="shared" si="7"/>
        <v>7.9</v>
      </c>
      <c r="K138" s="4">
        <v>3</v>
      </c>
      <c r="L138" s="4">
        <v>3</v>
      </c>
    </row>
    <row r="139" spans="1:12" ht="12.75">
      <c r="A139" s="4">
        <v>4</v>
      </c>
      <c r="B139" s="4">
        <v>132</v>
      </c>
      <c r="C139" s="65" t="s">
        <v>94</v>
      </c>
      <c r="D139" s="22" t="s">
        <v>83</v>
      </c>
      <c r="E139" s="65" t="s">
        <v>85</v>
      </c>
      <c r="F139" s="20">
        <v>7.9</v>
      </c>
      <c r="G139" s="20">
        <v>7.54</v>
      </c>
      <c r="H139" s="20">
        <v>7.65</v>
      </c>
      <c r="I139" s="20">
        <f t="shared" si="6"/>
        <v>7.9</v>
      </c>
      <c r="J139" s="20">
        <f t="shared" si="7"/>
        <v>7.9</v>
      </c>
      <c r="K139" s="4">
        <v>4</v>
      </c>
      <c r="L139" s="4">
        <v>3</v>
      </c>
    </row>
    <row r="140" spans="1:12" ht="12.75">
      <c r="A140" s="4">
        <v>5</v>
      </c>
      <c r="B140" s="4">
        <v>126</v>
      </c>
      <c r="C140" s="65" t="s">
        <v>177</v>
      </c>
      <c r="D140" s="22" t="s">
        <v>83</v>
      </c>
      <c r="E140" s="65" t="s">
        <v>33</v>
      </c>
      <c r="F140" s="20">
        <v>7.62</v>
      </c>
      <c r="G140" s="20">
        <v>7.8</v>
      </c>
      <c r="H140" s="20">
        <v>7.7</v>
      </c>
      <c r="I140" s="20">
        <f t="shared" si="6"/>
        <v>7.8</v>
      </c>
      <c r="J140" s="20">
        <f t="shared" si="7"/>
        <v>7.8</v>
      </c>
      <c r="K140" s="4">
        <v>5</v>
      </c>
      <c r="L140" s="4">
        <v>5</v>
      </c>
    </row>
    <row r="141" spans="1:12" ht="12.75">
      <c r="A141" s="4">
        <v>6</v>
      </c>
      <c r="B141" s="4">
        <v>122</v>
      </c>
      <c r="C141" s="65" t="s">
        <v>96</v>
      </c>
      <c r="D141" s="22" t="s">
        <v>86</v>
      </c>
      <c r="E141" s="65" t="s">
        <v>32</v>
      </c>
      <c r="F141" s="20">
        <v>0</v>
      </c>
      <c r="G141" s="20">
        <v>7.69</v>
      </c>
      <c r="H141" s="20">
        <v>7.79</v>
      </c>
      <c r="I141" s="20">
        <f t="shared" si="6"/>
        <v>7.79</v>
      </c>
      <c r="J141" s="20">
        <f t="shared" si="7"/>
        <v>7.79</v>
      </c>
      <c r="K141" s="4">
        <v>6</v>
      </c>
      <c r="L141" s="4">
        <v>6</v>
      </c>
    </row>
    <row r="142" spans="1:12" ht="12.75">
      <c r="A142" s="4">
        <v>7</v>
      </c>
      <c r="B142" s="4">
        <v>145</v>
      </c>
      <c r="C142" s="65" t="s">
        <v>370</v>
      </c>
      <c r="D142" s="22" t="s">
        <v>83</v>
      </c>
      <c r="E142" s="65" t="s">
        <v>85</v>
      </c>
      <c r="F142" s="20">
        <v>7.54</v>
      </c>
      <c r="G142" s="20">
        <v>0</v>
      </c>
      <c r="H142" s="20">
        <v>7.69</v>
      </c>
      <c r="I142" s="20">
        <f t="shared" si="6"/>
        <v>7.69</v>
      </c>
      <c r="J142" s="20">
        <f t="shared" si="7"/>
        <v>7.69</v>
      </c>
      <c r="K142" s="4">
        <v>7</v>
      </c>
      <c r="L142" s="4">
        <v>7</v>
      </c>
    </row>
    <row r="143" spans="1:12" ht="12.75">
      <c r="A143" s="4">
        <v>8</v>
      </c>
      <c r="B143" s="4">
        <v>119</v>
      </c>
      <c r="C143" s="65" t="s">
        <v>356</v>
      </c>
      <c r="D143" s="22" t="s">
        <v>91</v>
      </c>
      <c r="E143" s="65" t="s">
        <v>90</v>
      </c>
      <c r="F143" s="20">
        <v>7.43</v>
      </c>
      <c r="G143" s="20">
        <v>7.54</v>
      </c>
      <c r="H143" s="20">
        <v>7.31</v>
      </c>
      <c r="I143" s="20">
        <f t="shared" si="6"/>
        <v>7.54</v>
      </c>
      <c r="J143" s="20">
        <f t="shared" si="7"/>
        <v>7.54</v>
      </c>
      <c r="K143" s="4">
        <v>8</v>
      </c>
      <c r="L143" s="4">
        <v>8</v>
      </c>
    </row>
    <row r="144" spans="1:12" ht="12.75">
      <c r="A144" s="4">
        <v>9</v>
      </c>
      <c r="B144" s="4">
        <v>139</v>
      </c>
      <c r="C144" s="65" t="s">
        <v>181</v>
      </c>
      <c r="D144" s="22" t="s">
        <v>86</v>
      </c>
      <c r="E144" s="65" t="s">
        <v>128</v>
      </c>
      <c r="F144" s="20">
        <v>7.33</v>
      </c>
      <c r="G144" s="20">
        <v>7.48</v>
      </c>
      <c r="H144" s="20">
        <v>7.21</v>
      </c>
      <c r="I144" s="20">
        <f t="shared" si="6"/>
        <v>7.48</v>
      </c>
      <c r="J144" s="20">
        <f t="shared" si="7"/>
        <v>7.48</v>
      </c>
      <c r="K144" s="4">
        <v>9</v>
      </c>
      <c r="L144" s="4">
        <v>9</v>
      </c>
    </row>
    <row r="145" spans="1:12" ht="12.75">
      <c r="A145" s="4">
        <v>10</v>
      </c>
      <c r="B145" s="4">
        <v>141</v>
      </c>
      <c r="C145" s="65" t="s">
        <v>179</v>
      </c>
      <c r="D145" s="22" t="s">
        <v>86</v>
      </c>
      <c r="E145" s="65" t="s">
        <v>89</v>
      </c>
      <c r="F145" s="20">
        <v>7.23</v>
      </c>
      <c r="G145" s="20">
        <v>7.07</v>
      </c>
      <c r="H145" s="20">
        <v>7.48</v>
      </c>
      <c r="I145" s="20">
        <f t="shared" si="6"/>
        <v>7.48</v>
      </c>
      <c r="J145" s="20">
        <f t="shared" si="7"/>
        <v>7.48</v>
      </c>
      <c r="K145" s="4">
        <v>10</v>
      </c>
      <c r="L145" s="4">
        <v>10</v>
      </c>
    </row>
    <row r="146" spans="1:12" ht="12.75">
      <c r="A146" s="4">
        <v>11</v>
      </c>
      <c r="B146" s="4">
        <v>123</v>
      </c>
      <c r="C146" s="65" t="s">
        <v>186</v>
      </c>
      <c r="D146" s="22" t="s">
        <v>86</v>
      </c>
      <c r="E146" s="65" t="s">
        <v>85</v>
      </c>
      <c r="F146" s="20">
        <v>7.11</v>
      </c>
      <c r="G146" s="20">
        <v>7.43</v>
      </c>
      <c r="H146" s="20">
        <v>7.28</v>
      </c>
      <c r="I146" s="20">
        <f t="shared" si="6"/>
        <v>7.43</v>
      </c>
      <c r="J146" s="20">
        <f t="shared" si="7"/>
        <v>7.43</v>
      </c>
      <c r="K146" s="4">
        <v>11</v>
      </c>
      <c r="L146" s="4">
        <v>11</v>
      </c>
    </row>
    <row r="147" spans="1:12" ht="12.75">
      <c r="A147" s="4">
        <v>12</v>
      </c>
      <c r="B147" s="4">
        <v>147</v>
      </c>
      <c r="C147" s="65" t="s">
        <v>93</v>
      </c>
      <c r="D147" s="22" t="s">
        <v>83</v>
      </c>
      <c r="E147" s="65" t="s">
        <v>85</v>
      </c>
      <c r="F147" s="20">
        <v>7.17</v>
      </c>
      <c r="G147" s="20">
        <v>7.38</v>
      </c>
      <c r="H147" s="20">
        <v>7.31</v>
      </c>
      <c r="I147" s="20">
        <f t="shared" si="6"/>
        <v>7.38</v>
      </c>
      <c r="J147" s="20">
        <f t="shared" si="7"/>
        <v>7.38</v>
      </c>
      <c r="K147" s="4">
        <v>12</v>
      </c>
      <c r="L147" s="4">
        <v>12</v>
      </c>
    </row>
    <row r="148" spans="1:12" ht="12.75">
      <c r="A148" s="4">
        <v>13</v>
      </c>
      <c r="B148" s="4">
        <v>148</v>
      </c>
      <c r="C148" s="65" t="s">
        <v>371</v>
      </c>
      <c r="D148" s="22" t="s">
        <v>86</v>
      </c>
      <c r="E148" s="65" t="s">
        <v>32</v>
      </c>
      <c r="F148" s="20">
        <v>7.23</v>
      </c>
      <c r="G148" s="20">
        <v>7.34</v>
      </c>
      <c r="H148" s="20">
        <v>7.29</v>
      </c>
      <c r="I148" s="20">
        <f t="shared" si="6"/>
        <v>7.34</v>
      </c>
      <c r="J148" s="20">
        <f t="shared" si="7"/>
        <v>7.34</v>
      </c>
      <c r="K148" s="4">
        <v>13</v>
      </c>
      <c r="L148" s="4">
        <v>13</v>
      </c>
    </row>
    <row r="149" spans="1:12" ht="12.75">
      <c r="A149" s="4">
        <v>14</v>
      </c>
      <c r="B149" s="4">
        <v>135</v>
      </c>
      <c r="C149" s="65" t="s">
        <v>365</v>
      </c>
      <c r="D149" s="22" t="s">
        <v>91</v>
      </c>
      <c r="E149" s="11" t="s">
        <v>128</v>
      </c>
      <c r="F149" s="20">
        <v>6.89</v>
      </c>
      <c r="G149" s="20">
        <v>0</v>
      </c>
      <c r="H149" s="20">
        <v>7.3</v>
      </c>
      <c r="I149" s="20">
        <f t="shared" si="6"/>
        <v>7.3</v>
      </c>
      <c r="J149" s="20">
        <f t="shared" si="7"/>
        <v>7.3</v>
      </c>
      <c r="K149" s="4">
        <v>14</v>
      </c>
      <c r="L149" s="4">
        <v>14</v>
      </c>
    </row>
    <row r="150" spans="1:12" ht="12.75">
      <c r="A150" s="4">
        <v>15</v>
      </c>
      <c r="B150" s="4">
        <v>138</v>
      </c>
      <c r="C150" s="65" t="s">
        <v>97</v>
      </c>
      <c r="D150" s="22" t="s">
        <v>86</v>
      </c>
      <c r="E150" s="65" t="s">
        <v>84</v>
      </c>
      <c r="F150" s="20">
        <v>7.12</v>
      </c>
      <c r="G150" s="65">
        <v>7.18</v>
      </c>
      <c r="H150" s="65">
        <v>7.14</v>
      </c>
      <c r="I150" s="20" t="e">
        <f>IF(F150&gt;#REF!,IF(F150&gt;#REF!,F150,#REF!),IF(#REF!&gt;#REF!,#REF!,#REF!))</f>
        <v>#REF!</v>
      </c>
      <c r="J150" s="20">
        <v>7.18</v>
      </c>
      <c r="K150" s="4">
        <v>15</v>
      </c>
      <c r="L150" s="4">
        <v>15</v>
      </c>
    </row>
    <row r="151" spans="1:12" ht="12.75">
      <c r="A151" s="4">
        <v>16</v>
      </c>
      <c r="B151" s="4">
        <v>149</v>
      </c>
      <c r="C151" s="65" t="s">
        <v>372</v>
      </c>
      <c r="D151" s="22" t="s">
        <v>362</v>
      </c>
      <c r="E151" s="65" t="s">
        <v>33</v>
      </c>
      <c r="F151" s="98">
        <v>7.15</v>
      </c>
      <c r="G151" s="98">
        <v>0</v>
      </c>
      <c r="H151" s="98">
        <v>0</v>
      </c>
      <c r="I151" s="20">
        <f aca="true" t="shared" si="8" ref="I151:I164">IF(F151&gt;G151,IF(F151&gt;H151,F151,H151),IF(G151&gt;H151,G151,H151))</f>
        <v>7.15</v>
      </c>
      <c r="J151" s="20">
        <f aca="true" t="shared" si="9" ref="J151:J164">IF(G151&gt;H151,IF(G151&gt;I151,G151,I151),IF(H151&gt;I151,H151,I151))</f>
        <v>7.15</v>
      </c>
      <c r="K151" s="4">
        <v>16</v>
      </c>
      <c r="L151" s="4">
        <v>16</v>
      </c>
    </row>
    <row r="152" spans="1:12" ht="12.75">
      <c r="A152" s="4">
        <v>17</v>
      </c>
      <c r="B152" s="4">
        <v>142</v>
      </c>
      <c r="C152" s="65" t="s">
        <v>201</v>
      </c>
      <c r="D152" s="22" t="s">
        <v>83</v>
      </c>
      <c r="E152" s="109" t="s">
        <v>128</v>
      </c>
      <c r="F152" s="58">
        <v>7.1</v>
      </c>
      <c r="G152" s="58">
        <v>7.08</v>
      </c>
      <c r="H152" s="58">
        <v>6.94</v>
      </c>
      <c r="I152" s="110">
        <f t="shared" si="8"/>
        <v>7.1</v>
      </c>
      <c r="J152" s="20">
        <f t="shared" si="9"/>
        <v>7.1</v>
      </c>
      <c r="K152" s="4">
        <v>17</v>
      </c>
      <c r="L152" s="4">
        <v>17</v>
      </c>
    </row>
    <row r="153" spans="1:12" ht="12.75">
      <c r="A153" s="4">
        <v>18</v>
      </c>
      <c r="B153" s="4">
        <v>121</v>
      </c>
      <c r="C153" s="65" t="s">
        <v>358</v>
      </c>
      <c r="D153" s="22" t="s">
        <v>91</v>
      </c>
      <c r="E153" s="65" t="s">
        <v>87</v>
      </c>
      <c r="F153" s="111">
        <v>7.1</v>
      </c>
      <c r="G153" s="111">
        <v>6.95</v>
      </c>
      <c r="H153" s="111">
        <v>7</v>
      </c>
      <c r="I153" s="20">
        <f t="shared" si="8"/>
        <v>7.1</v>
      </c>
      <c r="J153" s="20">
        <f t="shared" si="9"/>
        <v>7.1</v>
      </c>
      <c r="K153" s="4">
        <v>18</v>
      </c>
      <c r="L153" s="4">
        <v>17</v>
      </c>
    </row>
    <row r="154" spans="1:12" ht="12.75">
      <c r="A154" s="4">
        <v>19</v>
      </c>
      <c r="B154" s="4">
        <v>133</v>
      </c>
      <c r="C154" s="65" t="s">
        <v>184</v>
      </c>
      <c r="D154" s="22" t="s">
        <v>86</v>
      </c>
      <c r="E154" s="65" t="s">
        <v>89</v>
      </c>
      <c r="F154" s="20">
        <v>7.01</v>
      </c>
      <c r="G154" s="20">
        <v>6.97</v>
      </c>
      <c r="H154" s="20">
        <v>6.93</v>
      </c>
      <c r="I154" s="20">
        <f t="shared" si="8"/>
        <v>7.01</v>
      </c>
      <c r="J154" s="20">
        <f t="shared" si="9"/>
        <v>7.01</v>
      </c>
      <c r="K154" s="4">
        <v>19</v>
      </c>
      <c r="L154" s="4">
        <v>19</v>
      </c>
    </row>
    <row r="155" spans="1:12" ht="12.75">
      <c r="A155" s="4">
        <v>20</v>
      </c>
      <c r="B155" s="4">
        <v>125</v>
      </c>
      <c r="C155" s="65" t="s">
        <v>360</v>
      </c>
      <c r="D155" s="22" t="s">
        <v>91</v>
      </c>
      <c r="E155" s="65" t="s">
        <v>84</v>
      </c>
      <c r="F155" s="20">
        <v>6.97</v>
      </c>
      <c r="G155" s="20">
        <v>6.95</v>
      </c>
      <c r="H155" s="20">
        <v>7.01</v>
      </c>
      <c r="I155" s="20">
        <f t="shared" si="8"/>
        <v>7.01</v>
      </c>
      <c r="J155" s="20">
        <f t="shared" si="9"/>
        <v>7.01</v>
      </c>
      <c r="K155" s="4">
        <v>20</v>
      </c>
      <c r="L155" s="4">
        <v>20</v>
      </c>
    </row>
    <row r="156" spans="1:12" ht="12.75">
      <c r="A156" s="4">
        <v>21</v>
      </c>
      <c r="B156" s="4">
        <v>116</v>
      </c>
      <c r="C156" s="65" t="s">
        <v>192</v>
      </c>
      <c r="D156" s="22" t="s">
        <v>86</v>
      </c>
      <c r="E156" s="65" t="s">
        <v>90</v>
      </c>
      <c r="F156" s="20">
        <v>6.5</v>
      </c>
      <c r="G156" s="20">
        <v>7</v>
      </c>
      <c r="H156" s="20">
        <v>6.81</v>
      </c>
      <c r="I156" s="20">
        <f t="shared" si="8"/>
        <v>7</v>
      </c>
      <c r="J156" s="20">
        <f t="shared" si="9"/>
        <v>7</v>
      </c>
      <c r="K156" s="4">
        <v>21</v>
      </c>
      <c r="L156" s="4">
        <v>21</v>
      </c>
    </row>
    <row r="157" spans="1:12" ht="12.75">
      <c r="A157" s="4">
        <v>22</v>
      </c>
      <c r="B157" s="4">
        <v>124</v>
      </c>
      <c r="C157" s="65" t="s">
        <v>359</v>
      </c>
      <c r="D157" s="22" t="s">
        <v>86</v>
      </c>
      <c r="E157" s="65" t="s">
        <v>89</v>
      </c>
      <c r="F157" s="20">
        <v>6.89</v>
      </c>
      <c r="G157" s="20">
        <v>0</v>
      </c>
      <c r="H157" s="20">
        <v>6.92</v>
      </c>
      <c r="I157" s="20">
        <f t="shared" si="8"/>
        <v>6.92</v>
      </c>
      <c r="J157" s="20">
        <f t="shared" si="9"/>
        <v>6.92</v>
      </c>
      <c r="K157" s="4">
        <v>22</v>
      </c>
      <c r="L157" s="4">
        <v>22</v>
      </c>
    </row>
    <row r="158" spans="1:12" ht="12.75">
      <c r="A158" s="4">
        <v>23</v>
      </c>
      <c r="B158" s="4">
        <v>137</v>
      </c>
      <c r="C158" s="65" t="s">
        <v>367</v>
      </c>
      <c r="D158" s="22" t="s">
        <v>362</v>
      </c>
      <c r="E158" s="65" t="s">
        <v>87</v>
      </c>
      <c r="F158" s="20">
        <v>6.79</v>
      </c>
      <c r="G158" s="20">
        <v>6.72</v>
      </c>
      <c r="H158" s="20">
        <v>6.57</v>
      </c>
      <c r="I158" s="20">
        <f t="shared" si="8"/>
        <v>6.79</v>
      </c>
      <c r="J158" s="20">
        <f t="shared" si="9"/>
        <v>6.79</v>
      </c>
      <c r="K158" s="4">
        <v>23</v>
      </c>
      <c r="L158" s="4">
        <v>23</v>
      </c>
    </row>
    <row r="159" spans="1:12" ht="12.75">
      <c r="A159" s="4">
        <v>24</v>
      </c>
      <c r="B159" s="4">
        <v>136</v>
      </c>
      <c r="C159" s="65" t="s">
        <v>366</v>
      </c>
      <c r="D159" s="22" t="s">
        <v>86</v>
      </c>
      <c r="E159" s="11" t="s">
        <v>89</v>
      </c>
      <c r="F159" s="20">
        <v>6.67</v>
      </c>
      <c r="G159" s="20">
        <v>6.53</v>
      </c>
      <c r="H159" s="20">
        <v>6.44</v>
      </c>
      <c r="I159" s="20">
        <f t="shared" si="8"/>
        <v>6.67</v>
      </c>
      <c r="J159" s="20">
        <f t="shared" si="9"/>
        <v>6.67</v>
      </c>
      <c r="K159" s="4">
        <v>24</v>
      </c>
      <c r="L159" s="4">
        <v>24</v>
      </c>
    </row>
    <row r="160" spans="1:12" ht="12.75">
      <c r="A160" s="4">
        <v>25</v>
      </c>
      <c r="B160" s="4">
        <v>134</v>
      </c>
      <c r="C160" s="65" t="s">
        <v>364</v>
      </c>
      <c r="D160" s="22" t="s">
        <v>86</v>
      </c>
      <c r="E160" s="65" t="s">
        <v>84</v>
      </c>
      <c r="F160" s="20">
        <v>6.59</v>
      </c>
      <c r="G160" s="20">
        <v>6.29</v>
      </c>
      <c r="H160" s="20">
        <v>6.54</v>
      </c>
      <c r="I160" s="20">
        <f t="shared" si="8"/>
        <v>6.59</v>
      </c>
      <c r="J160" s="20">
        <f t="shared" si="9"/>
        <v>6.59</v>
      </c>
      <c r="K160" s="4">
        <v>25</v>
      </c>
      <c r="L160" s="4">
        <v>25</v>
      </c>
    </row>
    <row r="161" spans="1:12" ht="12.75">
      <c r="A161" s="4">
        <v>26</v>
      </c>
      <c r="B161" s="86">
        <v>120</v>
      </c>
      <c r="C161" s="87" t="s">
        <v>357</v>
      </c>
      <c r="D161" s="79" t="s">
        <v>86</v>
      </c>
      <c r="E161" s="87" t="s">
        <v>128</v>
      </c>
      <c r="F161" s="20">
        <v>6.36</v>
      </c>
      <c r="G161" s="20">
        <v>6.53</v>
      </c>
      <c r="H161" s="20">
        <v>6.48</v>
      </c>
      <c r="I161" s="20">
        <f t="shared" si="8"/>
        <v>6.53</v>
      </c>
      <c r="J161" s="20">
        <f t="shared" si="9"/>
        <v>6.53</v>
      </c>
      <c r="K161" s="4">
        <v>26</v>
      </c>
      <c r="L161" s="4">
        <v>26</v>
      </c>
    </row>
    <row r="162" spans="1:12" ht="12.75">
      <c r="A162" s="4">
        <v>27</v>
      </c>
      <c r="B162" s="75">
        <v>143</v>
      </c>
      <c r="C162" s="82" t="s">
        <v>369</v>
      </c>
      <c r="D162" s="97" t="s">
        <v>362</v>
      </c>
      <c r="E162" s="82" t="s">
        <v>87</v>
      </c>
      <c r="F162" s="20">
        <v>0</v>
      </c>
      <c r="G162" s="20">
        <v>6.34</v>
      </c>
      <c r="H162" s="20">
        <v>6.15</v>
      </c>
      <c r="I162" s="20">
        <f t="shared" si="8"/>
        <v>6.34</v>
      </c>
      <c r="J162" s="20">
        <f t="shared" si="9"/>
        <v>6.34</v>
      </c>
      <c r="K162" s="4">
        <v>27</v>
      </c>
      <c r="L162" s="4">
        <v>27</v>
      </c>
    </row>
    <row r="163" spans="1:12" ht="12.75">
      <c r="A163" s="4">
        <v>28</v>
      </c>
      <c r="B163" s="102" t="s">
        <v>355</v>
      </c>
      <c r="C163" s="103" t="s">
        <v>386</v>
      </c>
      <c r="D163" s="104" t="s">
        <v>86</v>
      </c>
      <c r="E163" s="103" t="s">
        <v>89</v>
      </c>
      <c r="F163" s="20">
        <v>5.99</v>
      </c>
      <c r="G163" s="20">
        <v>0</v>
      </c>
      <c r="H163" s="20">
        <v>6.19</v>
      </c>
      <c r="I163" s="20">
        <f t="shared" si="8"/>
        <v>6.19</v>
      </c>
      <c r="J163" s="20">
        <f t="shared" si="9"/>
        <v>6.19</v>
      </c>
      <c r="K163" s="4"/>
      <c r="L163" s="4"/>
    </row>
    <row r="164" spans="1:12" ht="12.75">
      <c r="A164" s="4">
        <v>29</v>
      </c>
      <c r="B164" s="102" t="s">
        <v>363</v>
      </c>
      <c r="C164" s="103" t="s">
        <v>361</v>
      </c>
      <c r="D164" s="104" t="s">
        <v>362</v>
      </c>
      <c r="E164" s="103" t="s">
        <v>89</v>
      </c>
      <c r="F164" s="20">
        <v>6.56</v>
      </c>
      <c r="G164" s="20">
        <v>6.26</v>
      </c>
      <c r="H164" s="20">
        <v>6.8</v>
      </c>
      <c r="I164" s="20">
        <f t="shared" si="8"/>
        <v>6.8</v>
      </c>
      <c r="J164" s="20">
        <f t="shared" si="9"/>
        <v>6.8</v>
      </c>
      <c r="K164" s="4"/>
      <c r="L164" s="4"/>
    </row>
    <row r="176" spans="3:7" ht="12.75">
      <c r="C176" t="s">
        <v>54</v>
      </c>
      <c r="G176" t="s">
        <v>235</v>
      </c>
    </row>
    <row r="177" spans="3:7" ht="12.75">
      <c r="C177" t="s">
        <v>60</v>
      </c>
      <c r="G177" t="s">
        <v>251</v>
      </c>
    </row>
    <row r="178" ht="12.75" customHeight="1"/>
    <row r="179" spans="3:7" ht="12.75">
      <c r="C179" t="s">
        <v>58</v>
      </c>
      <c r="G179" t="s">
        <v>59</v>
      </c>
    </row>
    <row r="180" spans="2:7" ht="12.75">
      <c r="B180" s="39"/>
      <c r="C180" t="s">
        <v>250</v>
      </c>
      <c r="G180" t="s">
        <v>61</v>
      </c>
    </row>
    <row r="181" ht="12.75">
      <c r="A181" s="39"/>
    </row>
    <row r="182" spans="3:7" ht="12.75">
      <c r="C182" t="s">
        <v>139</v>
      </c>
      <c r="G182" t="s">
        <v>376</v>
      </c>
    </row>
    <row r="183" spans="3:7" ht="12.75">
      <c r="C183" t="s">
        <v>60</v>
      </c>
      <c r="G183" t="s">
        <v>377</v>
      </c>
    </row>
    <row r="185" spans="3:7" ht="12.75">
      <c r="C185" t="s">
        <v>62</v>
      </c>
      <c r="G185" t="s">
        <v>55</v>
      </c>
    </row>
    <row r="186" spans="3:7" ht="12.75">
      <c r="C186" t="s">
        <v>250</v>
      </c>
      <c r="G186" t="s">
        <v>57</v>
      </c>
    </row>
    <row r="192" spans="1:13" ht="12.75">
      <c r="A192" s="141" t="s">
        <v>380</v>
      </c>
      <c r="B192" s="155"/>
      <c r="C192" s="155"/>
      <c r="D192" s="155"/>
      <c r="E192" s="155"/>
      <c r="F192" s="155"/>
      <c r="G192" s="155"/>
      <c r="H192" s="155"/>
      <c r="I192" s="155"/>
      <c r="J192" s="155"/>
      <c r="K192" s="155"/>
      <c r="L192" s="155"/>
      <c r="M192" s="155"/>
    </row>
    <row r="193" spans="3:12" ht="12.75">
      <c r="C193" s="151" t="s">
        <v>98</v>
      </c>
      <c r="D193" s="151"/>
      <c r="E193" s="151"/>
      <c r="F193" s="151"/>
      <c r="G193" s="151"/>
      <c r="H193" s="151"/>
      <c r="I193" s="151"/>
      <c r="J193" s="151"/>
      <c r="K193" s="151"/>
      <c r="L193" s="151"/>
    </row>
    <row r="194" spans="3:12" ht="12.75">
      <c r="C194" s="151" t="s">
        <v>195</v>
      </c>
      <c r="D194" s="151"/>
      <c r="E194" s="151"/>
      <c r="F194" s="151"/>
      <c r="G194" s="151"/>
      <c r="H194" s="151"/>
      <c r="I194" s="151"/>
      <c r="J194" s="151"/>
      <c r="K194" s="151"/>
      <c r="L194" s="151"/>
    </row>
    <row r="195" ht="12.75">
      <c r="D195" s="36" t="s">
        <v>100</v>
      </c>
    </row>
    <row r="196" spans="1:7" ht="12.75">
      <c r="A196" s="2" t="s">
        <v>101</v>
      </c>
      <c r="D196" s="152" t="s">
        <v>196</v>
      </c>
      <c r="E196" s="152"/>
      <c r="F196" s="152"/>
      <c r="G196" s="152"/>
    </row>
    <row r="197" spans="1:10" ht="12.75">
      <c r="A197" s="2" t="s">
        <v>381</v>
      </c>
      <c r="D197" s="2"/>
      <c r="E197" s="2"/>
      <c r="F197" s="2"/>
      <c r="G197" s="2"/>
      <c r="I197" t="s">
        <v>103</v>
      </c>
      <c r="J197" t="s">
        <v>373</v>
      </c>
    </row>
    <row r="198" spans="1:12" ht="13.5" customHeight="1">
      <c r="A198" s="150" t="s">
        <v>70</v>
      </c>
      <c r="B198" s="150" t="s">
        <v>71</v>
      </c>
      <c r="C198" s="143" t="s">
        <v>72</v>
      </c>
      <c r="D198" s="143" t="s">
        <v>104</v>
      </c>
      <c r="E198" s="143" t="s">
        <v>46</v>
      </c>
      <c r="F198" s="158" t="s">
        <v>105</v>
      </c>
      <c r="G198" s="158"/>
      <c r="H198" s="158"/>
      <c r="I198" s="158"/>
      <c r="J198" s="158"/>
      <c r="K198" s="143" t="s">
        <v>50</v>
      </c>
      <c r="L198" s="143" t="s">
        <v>79</v>
      </c>
    </row>
    <row r="199" spans="1:13" ht="12.75" customHeight="1">
      <c r="A199" s="150"/>
      <c r="B199" s="150"/>
      <c r="C199" s="150"/>
      <c r="D199" s="150"/>
      <c r="E199" s="150"/>
      <c r="F199" s="16">
        <v>1</v>
      </c>
      <c r="G199" s="16">
        <v>2</v>
      </c>
      <c r="H199" s="16">
        <v>3</v>
      </c>
      <c r="I199" s="7" t="s">
        <v>107</v>
      </c>
      <c r="J199" s="7" t="s">
        <v>107</v>
      </c>
      <c r="K199" s="143"/>
      <c r="L199" s="143"/>
      <c r="M199" s="38" t="s">
        <v>106</v>
      </c>
    </row>
    <row r="200" spans="1:12" ht="12.75">
      <c r="A200" s="4">
        <v>1</v>
      </c>
      <c r="B200" s="4">
        <v>50</v>
      </c>
      <c r="C200" s="65" t="s">
        <v>301</v>
      </c>
      <c r="D200" s="35" t="s">
        <v>91</v>
      </c>
      <c r="E200" s="65" t="s">
        <v>33</v>
      </c>
      <c r="F200" s="20">
        <v>8.04</v>
      </c>
      <c r="G200" s="20">
        <v>7.89</v>
      </c>
      <c r="H200" s="20">
        <v>8.08</v>
      </c>
      <c r="I200" s="20">
        <f aca="true" t="shared" si="10" ref="I200:I220">IF(F200&gt;G200,IF(F200&gt;H200,F200,H200),IF(G200&gt;H200,G200,H200))</f>
        <v>8.08</v>
      </c>
      <c r="J200" s="20">
        <f aca="true" t="shared" si="11" ref="J200:J220">IF(G200&gt;H200,IF(G200&gt;I200,G200,I200),IF(H200&gt;I200,H200,I200))</f>
        <v>8.08</v>
      </c>
      <c r="K200" s="4">
        <v>1</v>
      </c>
      <c r="L200" s="4">
        <v>1</v>
      </c>
    </row>
    <row r="201" spans="1:12" ht="12.75">
      <c r="A201" s="4">
        <v>2</v>
      </c>
      <c r="B201" s="4">
        <v>65</v>
      </c>
      <c r="C201" s="65" t="s">
        <v>315</v>
      </c>
      <c r="D201" s="35" t="s">
        <v>86</v>
      </c>
      <c r="E201" s="65" t="s">
        <v>32</v>
      </c>
      <c r="F201" s="20">
        <v>7.76</v>
      </c>
      <c r="G201" s="20">
        <v>7.82</v>
      </c>
      <c r="H201" s="20">
        <v>7.9</v>
      </c>
      <c r="I201" s="20">
        <f t="shared" si="10"/>
        <v>7.9</v>
      </c>
      <c r="J201" s="20">
        <f t="shared" si="11"/>
        <v>7.9</v>
      </c>
      <c r="K201" s="4">
        <v>2</v>
      </c>
      <c r="L201" s="4">
        <v>2</v>
      </c>
    </row>
    <row r="202" spans="1:12" ht="12.75">
      <c r="A202" s="4">
        <v>3</v>
      </c>
      <c r="B202" s="4">
        <v>57</v>
      </c>
      <c r="C202" s="65" t="s">
        <v>202</v>
      </c>
      <c r="D202" s="4" t="s">
        <v>86</v>
      </c>
      <c r="E202" s="65" t="s">
        <v>32</v>
      </c>
      <c r="F202" s="20">
        <v>7.31</v>
      </c>
      <c r="G202" s="20">
        <v>7.59</v>
      </c>
      <c r="H202" s="20">
        <v>7.17</v>
      </c>
      <c r="I202" s="20">
        <f t="shared" si="10"/>
        <v>7.59</v>
      </c>
      <c r="J202" s="20">
        <f t="shared" si="11"/>
        <v>7.59</v>
      </c>
      <c r="K202" s="4">
        <v>3</v>
      </c>
      <c r="L202" s="4">
        <v>3</v>
      </c>
    </row>
    <row r="203" spans="1:12" ht="12.75">
      <c r="A203" s="4">
        <v>4</v>
      </c>
      <c r="B203" s="4">
        <v>45</v>
      </c>
      <c r="C203" s="11" t="s">
        <v>183</v>
      </c>
      <c r="D203" s="22" t="s">
        <v>86</v>
      </c>
      <c r="E203" s="11" t="s">
        <v>85</v>
      </c>
      <c r="F203" s="20">
        <v>7.55</v>
      </c>
      <c r="G203" s="20">
        <v>7.11</v>
      </c>
      <c r="H203" s="20">
        <v>7.59</v>
      </c>
      <c r="I203" s="20">
        <f t="shared" si="10"/>
        <v>7.59</v>
      </c>
      <c r="J203" s="20">
        <f t="shared" si="11"/>
        <v>7.59</v>
      </c>
      <c r="K203" s="4">
        <v>4</v>
      </c>
      <c r="L203" s="4">
        <v>4</v>
      </c>
    </row>
    <row r="204" spans="1:12" ht="12.75">
      <c r="A204" s="4">
        <v>5</v>
      </c>
      <c r="B204" s="4">
        <v>53</v>
      </c>
      <c r="C204" s="65" t="s">
        <v>304</v>
      </c>
      <c r="D204" s="4" t="s">
        <v>91</v>
      </c>
      <c r="E204" s="65" t="s">
        <v>33</v>
      </c>
      <c r="F204" s="20">
        <v>7.38</v>
      </c>
      <c r="G204" s="20">
        <v>7.47</v>
      </c>
      <c r="H204" s="20">
        <v>7.57</v>
      </c>
      <c r="I204" s="20">
        <f t="shared" si="10"/>
        <v>7.57</v>
      </c>
      <c r="J204" s="20">
        <f t="shared" si="11"/>
        <v>7.57</v>
      </c>
      <c r="K204" s="4">
        <v>5</v>
      </c>
      <c r="L204" s="4">
        <v>5</v>
      </c>
    </row>
    <row r="205" spans="1:12" ht="12.75">
      <c r="A205" s="4">
        <v>6</v>
      </c>
      <c r="B205" s="4">
        <v>46</v>
      </c>
      <c r="C205" s="65" t="s">
        <v>296</v>
      </c>
      <c r="D205" s="84" t="s">
        <v>91</v>
      </c>
      <c r="E205" s="65" t="s">
        <v>128</v>
      </c>
      <c r="F205" s="20">
        <v>0</v>
      </c>
      <c r="G205" s="20">
        <v>7.31</v>
      </c>
      <c r="H205" s="20">
        <v>7.46</v>
      </c>
      <c r="I205" s="20">
        <f t="shared" si="10"/>
        <v>7.46</v>
      </c>
      <c r="J205" s="20">
        <f t="shared" si="11"/>
        <v>7.46</v>
      </c>
      <c r="K205" s="4">
        <v>6</v>
      </c>
      <c r="L205" s="4">
        <v>6</v>
      </c>
    </row>
    <row r="206" spans="1:12" ht="12.75">
      <c r="A206" s="4">
        <v>7</v>
      </c>
      <c r="B206" s="4">
        <v>62</v>
      </c>
      <c r="C206" s="65" t="s">
        <v>312</v>
      </c>
      <c r="D206" s="84" t="s">
        <v>174</v>
      </c>
      <c r="E206" s="65" t="s">
        <v>84</v>
      </c>
      <c r="F206" s="20">
        <v>7.18</v>
      </c>
      <c r="G206" s="20">
        <v>6.54</v>
      </c>
      <c r="H206" s="20">
        <v>6.54</v>
      </c>
      <c r="I206" s="20">
        <f t="shared" si="10"/>
        <v>7.18</v>
      </c>
      <c r="J206" s="20">
        <f t="shared" si="11"/>
        <v>7.18</v>
      </c>
      <c r="K206" s="4">
        <v>7</v>
      </c>
      <c r="L206" s="4">
        <v>7</v>
      </c>
    </row>
    <row r="207" spans="1:12" ht="12.75">
      <c r="A207" s="4">
        <v>8</v>
      </c>
      <c r="B207" s="4">
        <v>64</v>
      </c>
      <c r="C207" s="65" t="s">
        <v>314</v>
      </c>
      <c r="D207" s="35" t="s">
        <v>91</v>
      </c>
      <c r="E207" s="65" t="s">
        <v>87</v>
      </c>
      <c r="F207" s="20">
        <v>7.15</v>
      </c>
      <c r="G207" s="20">
        <v>7</v>
      </c>
      <c r="H207" s="20">
        <v>6.83</v>
      </c>
      <c r="I207" s="20">
        <f t="shared" si="10"/>
        <v>7.15</v>
      </c>
      <c r="J207" s="20">
        <f t="shared" si="11"/>
        <v>7.15</v>
      </c>
      <c r="K207" s="4">
        <v>8</v>
      </c>
      <c r="L207" s="4">
        <v>8</v>
      </c>
    </row>
    <row r="208" spans="1:12" ht="12.75">
      <c r="A208" s="4">
        <v>9</v>
      </c>
      <c r="B208" s="4">
        <v>49</v>
      </c>
      <c r="C208" s="65" t="s">
        <v>300</v>
      </c>
      <c r="D208" s="24" t="s">
        <v>86</v>
      </c>
      <c r="E208" s="65" t="s">
        <v>32</v>
      </c>
      <c r="F208" s="20">
        <v>6.52</v>
      </c>
      <c r="G208" s="20">
        <v>6.95</v>
      </c>
      <c r="H208" s="20">
        <v>7.02</v>
      </c>
      <c r="I208" s="20">
        <f t="shared" si="10"/>
        <v>7.02</v>
      </c>
      <c r="J208" s="20">
        <f t="shared" si="11"/>
        <v>7.02</v>
      </c>
      <c r="K208" s="4">
        <v>9</v>
      </c>
      <c r="L208" s="4">
        <v>9</v>
      </c>
    </row>
    <row r="209" spans="1:12" ht="12.75">
      <c r="A209" s="4">
        <v>10</v>
      </c>
      <c r="B209" s="4">
        <v>52</v>
      </c>
      <c r="C209" s="65" t="s">
        <v>303</v>
      </c>
      <c r="D209" s="4" t="s">
        <v>86</v>
      </c>
      <c r="E209" s="65" t="s">
        <v>32</v>
      </c>
      <c r="F209" s="20">
        <v>6.95</v>
      </c>
      <c r="G209" s="20">
        <v>6.72</v>
      </c>
      <c r="H209" s="20">
        <v>0</v>
      </c>
      <c r="I209" s="20">
        <f t="shared" si="10"/>
        <v>6.95</v>
      </c>
      <c r="J209" s="20">
        <f t="shared" si="11"/>
        <v>6.95</v>
      </c>
      <c r="K209" s="4">
        <v>10</v>
      </c>
      <c r="L209" s="4">
        <v>10</v>
      </c>
    </row>
    <row r="210" spans="1:12" ht="12.75">
      <c r="A210" s="4">
        <v>11</v>
      </c>
      <c r="B210" s="4">
        <v>51</v>
      </c>
      <c r="C210" s="65" t="s">
        <v>302</v>
      </c>
      <c r="D210" s="84" t="s">
        <v>91</v>
      </c>
      <c r="E210" s="65" t="s">
        <v>85</v>
      </c>
      <c r="F210" s="20">
        <v>6.68</v>
      </c>
      <c r="G210" s="20">
        <v>6.91</v>
      </c>
      <c r="H210" s="20">
        <v>6.74</v>
      </c>
      <c r="I210" s="20">
        <f t="shared" si="10"/>
        <v>6.91</v>
      </c>
      <c r="J210" s="20">
        <f t="shared" si="11"/>
        <v>6.91</v>
      </c>
      <c r="K210" s="4">
        <v>11</v>
      </c>
      <c r="L210" s="4">
        <v>11</v>
      </c>
    </row>
    <row r="211" spans="1:12" ht="12.75">
      <c r="A211" s="4">
        <v>12</v>
      </c>
      <c r="B211" s="4">
        <v>61</v>
      </c>
      <c r="C211" s="69" t="s">
        <v>311</v>
      </c>
      <c r="D211" s="85" t="s">
        <v>91</v>
      </c>
      <c r="E211" s="69" t="s">
        <v>90</v>
      </c>
      <c r="F211" s="20">
        <v>6.52</v>
      </c>
      <c r="G211" s="20">
        <v>0</v>
      </c>
      <c r="H211" s="20">
        <v>6.9</v>
      </c>
      <c r="I211" s="20">
        <f t="shared" si="10"/>
        <v>6.9</v>
      </c>
      <c r="J211" s="20">
        <f t="shared" si="11"/>
        <v>6.9</v>
      </c>
      <c r="K211" s="4">
        <v>12</v>
      </c>
      <c r="L211" s="4">
        <v>12</v>
      </c>
    </row>
    <row r="212" spans="1:12" ht="12.75">
      <c r="A212" s="4">
        <v>13</v>
      </c>
      <c r="B212" s="4">
        <v>55</v>
      </c>
      <c r="C212" s="65" t="s">
        <v>306</v>
      </c>
      <c r="D212" s="24" t="s">
        <v>91</v>
      </c>
      <c r="E212" s="65" t="s">
        <v>128</v>
      </c>
      <c r="F212" s="20">
        <v>0</v>
      </c>
      <c r="G212" s="20">
        <v>6.89</v>
      </c>
      <c r="H212" s="20">
        <v>6.56</v>
      </c>
      <c r="I212" s="20">
        <f t="shared" si="10"/>
        <v>6.89</v>
      </c>
      <c r="J212" s="20">
        <f t="shared" si="11"/>
        <v>6.89</v>
      </c>
      <c r="K212" s="4">
        <v>13</v>
      </c>
      <c r="L212" s="4">
        <v>13</v>
      </c>
    </row>
    <row r="213" spans="1:12" ht="12.75">
      <c r="A213" s="4">
        <v>14</v>
      </c>
      <c r="B213" s="4">
        <v>60</v>
      </c>
      <c r="C213" s="65" t="s">
        <v>310</v>
      </c>
      <c r="D213" s="85" t="s">
        <v>91</v>
      </c>
      <c r="E213" s="65" t="s">
        <v>87</v>
      </c>
      <c r="F213" s="20">
        <v>6.36</v>
      </c>
      <c r="G213" s="20">
        <v>6.66</v>
      </c>
      <c r="H213" s="20">
        <v>6.85</v>
      </c>
      <c r="I213" s="20">
        <f t="shared" si="10"/>
        <v>6.85</v>
      </c>
      <c r="J213" s="20">
        <f t="shared" si="11"/>
        <v>6.85</v>
      </c>
      <c r="K213" s="4">
        <v>14</v>
      </c>
      <c r="L213" s="4">
        <v>14</v>
      </c>
    </row>
    <row r="214" spans="1:12" ht="12.75">
      <c r="A214" s="4">
        <v>15</v>
      </c>
      <c r="B214" s="4">
        <v>48</v>
      </c>
      <c r="C214" s="65" t="s">
        <v>299</v>
      </c>
      <c r="D214" s="24" t="s">
        <v>86</v>
      </c>
      <c r="E214" s="11" t="s">
        <v>85</v>
      </c>
      <c r="F214" s="20">
        <v>6.42</v>
      </c>
      <c r="G214" s="20">
        <v>6.49</v>
      </c>
      <c r="H214" s="20">
        <v>6.77</v>
      </c>
      <c r="I214" s="20">
        <f t="shared" si="10"/>
        <v>6.77</v>
      </c>
      <c r="J214" s="20">
        <f t="shared" si="11"/>
        <v>6.77</v>
      </c>
      <c r="K214" s="4">
        <v>15</v>
      </c>
      <c r="L214" s="4">
        <v>15</v>
      </c>
    </row>
    <row r="215" spans="1:12" ht="12.75">
      <c r="A215" s="4">
        <v>16</v>
      </c>
      <c r="B215" s="4">
        <v>56</v>
      </c>
      <c r="C215" s="65" t="s">
        <v>307</v>
      </c>
      <c r="D215" s="84" t="s">
        <v>91</v>
      </c>
      <c r="E215" s="65" t="s">
        <v>84</v>
      </c>
      <c r="F215" s="20">
        <v>6.67</v>
      </c>
      <c r="G215" s="20">
        <v>6.51</v>
      </c>
      <c r="H215" s="20">
        <v>6.65</v>
      </c>
      <c r="I215" s="20">
        <f t="shared" si="10"/>
        <v>6.67</v>
      </c>
      <c r="J215" s="20">
        <f t="shared" si="11"/>
        <v>6.67</v>
      </c>
      <c r="K215" s="4">
        <v>16</v>
      </c>
      <c r="L215" s="4">
        <v>16</v>
      </c>
    </row>
    <row r="216" spans="1:12" ht="12.75">
      <c r="A216" s="4">
        <v>17</v>
      </c>
      <c r="B216" s="4">
        <v>59</v>
      </c>
      <c r="C216" s="65" t="s">
        <v>309</v>
      </c>
      <c r="D216" s="84" t="s">
        <v>91</v>
      </c>
      <c r="E216" s="11" t="s">
        <v>89</v>
      </c>
      <c r="F216" s="20">
        <v>6.46</v>
      </c>
      <c r="G216" s="20">
        <v>6.61</v>
      </c>
      <c r="H216" s="20">
        <v>6.54</v>
      </c>
      <c r="I216" s="20">
        <f t="shared" si="10"/>
        <v>6.61</v>
      </c>
      <c r="J216" s="20">
        <f t="shared" si="11"/>
        <v>6.61</v>
      </c>
      <c r="K216" s="4">
        <v>17</v>
      </c>
      <c r="L216" s="4">
        <v>17</v>
      </c>
    </row>
    <row r="217" spans="1:12" ht="12.75">
      <c r="A217" s="4">
        <v>18</v>
      </c>
      <c r="B217" s="4">
        <v>58</v>
      </c>
      <c r="C217" s="65" t="s">
        <v>308</v>
      </c>
      <c r="D217" s="24" t="s">
        <v>91</v>
      </c>
      <c r="E217" s="65" t="s">
        <v>87</v>
      </c>
      <c r="F217" s="20">
        <v>6.58</v>
      </c>
      <c r="G217" s="20">
        <v>6.51</v>
      </c>
      <c r="H217" s="20">
        <v>6.53</v>
      </c>
      <c r="I217" s="20">
        <f t="shared" si="10"/>
        <v>6.58</v>
      </c>
      <c r="J217" s="20">
        <f t="shared" si="11"/>
        <v>6.58</v>
      </c>
      <c r="K217" s="4">
        <v>18</v>
      </c>
      <c r="L217" s="4">
        <v>18</v>
      </c>
    </row>
    <row r="218" spans="1:12" ht="12.75">
      <c r="A218" s="4">
        <v>19</v>
      </c>
      <c r="B218" s="86">
        <v>63</v>
      </c>
      <c r="C218" s="87" t="s">
        <v>313</v>
      </c>
      <c r="D218" s="91" t="s">
        <v>91</v>
      </c>
      <c r="E218" s="87" t="s">
        <v>128</v>
      </c>
      <c r="F218" s="20">
        <v>6.52</v>
      </c>
      <c r="G218" s="20">
        <v>0</v>
      </c>
      <c r="H218" s="20">
        <v>6.36</v>
      </c>
      <c r="I218" s="20">
        <f t="shared" si="10"/>
        <v>6.52</v>
      </c>
      <c r="J218" s="20">
        <f t="shared" si="11"/>
        <v>6.52</v>
      </c>
      <c r="K218" s="4">
        <v>19</v>
      </c>
      <c r="L218" s="4">
        <v>19</v>
      </c>
    </row>
    <row r="219" spans="1:12" ht="12.75">
      <c r="A219" s="4">
        <v>20</v>
      </c>
      <c r="B219" s="75">
        <v>54</v>
      </c>
      <c r="C219" s="82" t="s">
        <v>305</v>
      </c>
      <c r="D219" s="107" t="s">
        <v>91</v>
      </c>
      <c r="E219" s="82" t="s">
        <v>85</v>
      </c>
      <c r="F219" s="20">
        <v>6.32</v>
      </c>
      <c r="G219" s="20">
        <v>6.29</v>
      </c>
      <c r="H219" s="20">
        <v>6.24</v>
      </c>
      <c r="I219" s="20">
        <f t="shared" si="10"/>
        <v>6.32</v>
      </c>
      <c r="J219" s="20">
        <f t="shared" si="11"/>
        <v>6.32</v>
      </c>
      <c r="K219" s="4">
        <v>20</v>
      </c>
      <c r="L219" s="4">
        <v>20</v>
      </c>
    </row>
    <row r="220" spans="1:12" ht="12.75">
      <c r="A220" s="4">
        <v>21</v>
      </c>
      <c r="B220" s="75">
        <v>47</v>
      </c>
      <c r="C220" s="82" t="s">
        <v>297</v>
      </c>
      <c r="D220" s="108" t="s">
        <v>298</v>
      </c>
      <c r="E220" s="82" t="s">
        <v>84</v>
      </c>
      <c r="F220" s="20">
        <v>5.44</v>
      </c>
      <c r="G220" s="20">
        <v>5.57</v>
      </c>
      <c r="H220" s="20">
        <v>5.48</v>
      </c>
      <c r="I220" s="20">
        <f t="shared" si="10"/>
        <v>5.57</v>
      </c>
      <c r="J220" s="20">
        <f t="shared" si="11"/>
        <v>5.57</v>
      </c>
      <c r="K220" s="4">
        <v>21</v>
      </c>
      <c r="L220" s="4">
        <v>21</v>
      </c>
    </row>
    <row r="235" ht="12.75" customHeight="1"/>
    <row r="236" spans="3:7" ht="12.75">
      <c r="C236" t="s">
        <v>54</v>
      </c>
      <c r="G236" t="s">
        <v>235</v>
      </c>
    </row>
    <row r="237" spans="3:7" ht="12.75">
      <c r="C237" t="s">
        <v>60</v>
      </c>
      <c r="G237" t="s">
        <v>251</v>
      </c>
    </row>
    <row r="238" ht="12.75" customHeight="1"/>
    <row r="239" spans="3:7" ht="12.75">
      <c r="C239" t="s">
        <v>58</v>
      </c>
      <c r="G239" t="s">
        <v>59</v>
      </c>
    </row>
    <row r="240" spans="3:7" ht="12.75">
      <c r="C240" t="s">
        <v>250</v>
      </c>
      <c r="G240" t="s">
        <v>61</v>
      </c>
    </row>
    <row r="242" spans="3:7" ht="12.75">
      <c r="C242" t="s">
        <v>139</v>
      </c>
      <c r="G242" t="s">
        <v>376</v>
      </c>
    </row>
    <row r="243" spans="3:7" ht="12.75">
      <c r="C243" t="s">
        <v>60</v>
      </c>
      <c r="G243" t="s">
        <v>377</v>
      </c>
    </row>
    <row r="245" spans="3:7" ht="12.75">
      <c r="C245" t="s">
        <v>62</v>
      </c>
      <c r="G245" t="s">
        <v>55</v>
      </c>
    </row>
    <row r="246" spans="3:7" ht="12.75">
      <c r="C246" t="s">
        <v>250</v>
      </c>
      <c r="G246" t="s">
        <v>57</v>
      </c>
    </row>
    <row r="250" ht="12.75" customHeight="1"/>
    <row r="251" ht="12.75" customHeight="1"/>
    <row r="253" ht="12.75" customHeight="1"/>
  </sheetData>
  <sheetProtection selectLockedCells="1" selectUnlockedCells="1"/>
  <mergeCells count="49">
    <mergeCell ref="C7:C8"/>
    <mergeCell ref="A129:L129"/>
    <mergeCell ref="A128:M128"/>
    <mergeCell ref="L70:L71"/>
    <mergeCell ref="A1:M1"/>
    <mergeCell ref="C2:L2"/>
    <mergeCell ref="C3:L3"/>
    <mergeCell ref="D5:G5"/>
    <mergeCell ref="D7:D8"/>
    <mergeCell ref="E7:E8"/>
    <mergeCell ref="A7:A8"/>
    <mergeCell ref="K7:K8"/>
    <mergeCell ref="L7:L8"/>
    <mergeCell ref="E70:E71"/>
    <mergeCell ref="F70:J70"/>
    <mergeCell ref="A64:M64"/>
    <mergeCell ref="C65:L65"/>
    <mergeCell ref="F7:J7"/>
    <mergeCell ref="C66:L66"/>
    <mergeCell ref="D68:G68"/>
    <mergeCell ref="B7:B8"/>
    <mergeCell ref="C194:L194"/>
    <mergeCell ref="B70:B71"/>
    <mergeCell ref="A131:L131"/>
    <mergeCell ref="C70:C71"/>
    <mergeCell ref="D70:D71"/>
    <mergeCell ref="A130:L130"/>
    <mergeCell ref="L134:L135"/>
    <mergeCell ref="D132:G132"/>
    <mergeCell ref="A70:A71"/>
    <mergeCell ref="K70:K71"/>
    <mergeCell ref="D196:G196"/>
    <mergeCell ref="A134:A135"/>
    <mergeCell ref="B134:B135"/>
    <mergeCell ref="C134:C135"/>
    <mergeCell ref="D134:D135"/>
    <mergeCell ref="E134:E135"/>
    <mergeCell ref="F134:J134"/>
    <mergeCell ref="A192:M192"/>
    <mergeCell ref="C193:L193"/>
    <mergeCell ref="K134:K135"/>
    <mergeCell ref="K198:K199"/>
    <mergeCell ref="L198:L199"/>
    <mergeCell ref="A198:A199"/>
    <mergeCell ref="B198:B199"/>
    <mergeCell ref="C198:C199"/>
    <mergeCell ref="D198:D199"/>
    <mergeCell ref="E198:E199"/>
    <mergeCell ref="F198:J198"/>
  </mergeCells>
  <printOptions/>
  <pageMargins left="0.49027777777777776" right="0.25972222222222224" top="0.3" bottom="0.29" header="0.28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52"/>
  <sheetViews>
    <sheetView zoomScaleSheetLayoutView="100" zoomScalePageLayoutView="0" workbookViewId="0" topLeftCell="A70">
      <selection activeCell="Q94" sqref="Q94"/>
    </sheetView>
  </sheetViews>
  <sheetFormatPr defaultColWidth="9.00390625" defaultRowHeight="12.75"/>
  <cols>
    <col min="1" max="1" width="4.00390625" style="0" customWidth="1"/>
    <col min="2" max="2" width="4.75390625" style="0" customWidth="1"/>
    <col min="3" max="3" width="19.875" style="0" customWidth="1"/>
    <col min="4" max="4" width="6.625" style="0" customWidth="1"/>
    <col min="5" max="5" width="20.375" style="0" customWidth="1"/>
    <col min="6" max="7" width="6.75390625" style="0" customWidth="1"/>
    <col min="8" max="8" width="0" style="0" hidden="1" customWidth="1"/>
    <col min="9" max="9" width="7.75390625" style="0" customWidth="1"/>
    <col min="10" max="10" width="6.375" style="0" customWidth="1"/>
    <col min="11" max="11" width="6.625" style="0" customWidth="1"/>
    <col min="12" max="12" width="4.00390625" style="0" customWidth="1"/>
    <col min="13" max="13" width="4.75390625" style="0" customWidth="1"/>
    <col min="14" max="14" width="19.25390625" style="0" customWidth="1"/>
    <col min="15" max="15" width="6.625" style="0" customWidth="1"/>
    <col min="16" max="16" width="19.125" style="0" customWidth="1"/>
    <col min="17" max="18" width="6.625" style="0" customWidth="1"/>
    <col min="19" max="19" width="7.25390625" style="0" customWidth="1"/>
    <col min="20" max="20" width="6.00390625" style="0" customWidth="1"/>
    <col min="21" max="21" width="6.125" style="0" customWidth="1"/>
  </cols>
  <sheetData>
    <row r="1" spans="1:21" ht="12.75">
      <c r="A1" s="141" t="s">
        <v>380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"/>
      <c r="M1" s="12"/>
      <c r="N1" s="12"/>
      <c r="O1" s="12"/>
      <c r="P1" s="12"/>
      <c r="Q1" s="12"/>
      <c r="R1" s="12"/>
      <c r="S1" s="12"/>
      <c r="T1" s="12"/>
      <c r="U1" s="12"/>
    </row>
    <row r="2" spans="1:12" ht="12.75">
      <c r="A2" s="141" t="s">
        <v>220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4"/>
    </row>
    <row r="3" spans="1:12" ht="12.75">
      <c r="A3" s="141" t="s">
        <v>44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"/>
    </row>
    <row r="4" spans="1:11" ht="12.75">
      <c r="A4" s="2" t="s">
        <v>101</v>
      </c>
      <c r="B4" s="46"/>
      <c r="C4" s="46"/>
      <c r="D4" s="46" t="s">
        <v>238</v>
      </c>
      <c r="E4" s="46"/>
      <c r="F4" s="46"/>
      <c r="G4" s="46"/>
      <c r="H4" s="46"/>
      <c r="I4" s="46"/>
      <c r="J4" s="46"/>
      <c r="K4" s="46"/>
    </row>
    <row r="5" spans="1:7" ht="12.75">
      <c r="A5" s="2" t="s">
        <v>395</v>
      </c>
      <c r="D5" s="152" t="s">
        <v>102</v>
      </c>
      <c r="E5" s="152"/>
      <c r="F5" s="152"/>
      <c r="G5" s="152"/>
    </row>
    <row r="6" spans="1:9" ht="12.75">
      <c r="A6" s="2" t="s">
        <v>381</v>
      </c>
      <c r="D6" s="2"/>
      <c r="E6" s="2"/>
      <c r="F6" s="2"/>
      <c r="G6" s="2"/>
      <c r="I6" t="s">
        <v>373</v>
      </c>
    </row>
    <row r="7" spans="1:11" ht="12.75" customHeight="1">
      <c r="A7" s="150" t="s">
        <v>70</v>
      </c>
      <c r="B7" s="150" t="s">
        <v>71</v>
      </c>
      <c r="C7" s="143" t="s">
        <v>72</v>
      </c>
      <c r="D7" s="143" t="s">
        <v>104</v>
      </c>
      <c r="E7" s="143" t="s">
        <v>46</v>
      </c>
      <c r="F7" s="143" t="s">
        <v>209</v>
      </c>
      <c r="G7" s="143"/>
      <c r="H7" s="143"/>
      <c r="I7" s="143" t="s">
        <v>81</v>
      </c>
      <c r="J7" s="143" t="s">
        <v>50</v>
      </c>
      <c r="K7" s="143" t="s">
        <v>79</v>
      </c>
    </row>
    <row r="8" spans="1:11" ht="12.75">
      <c r="A8" s="150"/>
      <c r="B8" s="150"/>
      <c r="C8" s="150"/>
      <c r="D8" s="150"/>
      <c r="E8" s="150"/>
      <c r="F8" s="16" t="s">
        <v>210</v>
      </c>
      <c r="G8" s="16" t="s">
        <v>211</v>
      </c>
      <c r="H8" s="16" t="s">
        <v>81</v>
      </c>
      <c r="I8" s="143"/>
      <c r="J8" s="143"/>
      <c r="K8" s="143"/>
    </row>
    <row r="9" spans="1:11" ht="12.75">
      <c r="A9" s="4">
        <v>1</v>
      </c>
      <c r="B9" s="4">
        <v>102</v>
      </c>
      <c r="C9" s="65" t="s">
        <v>109</v>
      </c>
      <c r="D9" s="35" t="s">
        <v>83</v>
      </c>
      <c r="E9" s="65" t="s">
        <v>85</v>
      </c>
      <c r="F9" s="56">
        <v>18.3</v>
      </c>
      <c r="G9" s="63">
        <v>28.28</v>
      </c>
      <c r="H9" s="56">
        <f aca="true" t="shared" si="0" ref="H9:H40">IF((G9-F9)-INT(G9-F9)&gt;=0.6,G9-F9-0.4,G9-F9)</f>
        <v>9.58</v>
      </c>
      <c r="I9" s="56">
        <v>9.58</v>
      </c>
      <c r="J9" s="4">
        <v>1</v>
      </c>
      <c r="K9" s="4">
        <v>1</v>
      </c>
    </row>
    <row r="10" spans="1:11" ht="12.75">
      <c r="A10" s="4">
        <v>2</v>
      </c>
      <c r="B10" s="4">
        <v>91</v>
      </c>
      <c r="C10" s="65" t="s">
        <v>333</v>
      </c>
      <c r="D10" s="35" t="s">
        <v>83</v>
      </c>
      <c r="E10" s="65" t="s">
        <v>85</v>
      </c>
      <c r="F10" s="56">
        <v>13</v>
      </c>
      <c r="G10" s="56">
        <v>23.02</v>
      </c>
      <c r="H10" s="56">
        <f t="shared" si="0"/>
        <v>10.02</v>
      </c>
      <c r="I10" s="56">
        <v>10.02</v>
      </c>
      <c r="J10" s="4">
        <v>2</v>
      </c>
      <c r="K10" s="4">
        <v>2</v>
      </c>
    </row>
    <row r="11" spans="1:11" ht="12.75">
      <c r="A11" s="4">
        <v>3</v>
      </c>
      <c r="B11" s="4">
        <v>107</v>
      </c>
      <c r="C11" s="65" t="s">
        <v>124</v>
      </c>
      <c r="D11" s="35" t="s">
        <v>83</v>
      </c>
      <c r="E11" s="65" t="s">
        <v>32</v>
      </c>
      <c r="F11" s="56">
        <v>20.3</v>
      </c>
      <c r="G11" s="56">
        <v>30.32</v>
      </c>
      <c r="H11" s="56">
        <f t="shared" si="0"/>
        <v>10.02</v>
      </c>
      <c r="I11" s="56">
        <v>10.02</v>
      </c>
      <c r="J11" s="4">
        <v>3</v>
      </c>
      <c r="K11" s="4">
        <v>3</v>
      </c>
    </row>
    <row r="12" spans="1:11" ht="12.75">
      <c r="A12" s="4">
        <v>4</v>
      </c>
      <c r="B12" s="4">
        <v>105</v>
      </c>
      <c r="C12" s="65" t="s">
        <v>127</v>
      </c>
      <c r="D12" s="35" t="s">
        <v>83</v>
      </c>
      <c r="E12" s="65" t="s">
        <v>128</v>
      </c>
      <c r="F12" s="56">
        <v>19.3</v>
      </c>
      <c r="G12" s="56">
        <v>29.44</v>
      </c>
      <c r="H12" s="56">
        <f t="shared" si="0"/>
        <v>10.14</v>
      </c>
      <c r="I12" s="56">
        <v>10.14</v>
      </c>
      <c r="J12" s="4">
        <v>4</v>
      </c>
      <c r="K12" s="4">
        <v>4</v>
      </c>
    </row>
    <row r="13" spans="1:11" ht="12.75">
      <c r="A13" s="4">
        <v>5</v>
      </c>
      <c r="B13" s="4">
        <v>101</v>
      </c>
      <c r="C13" s="65" t="s">
        <v>135</v>
      </c>
      <c r="D13" s="35" t="s">
        <v>83</v>
      </c>
      <c r="E13" s="65" t="s">
        <v>128</v>
      </c>
      <c r="F13" s="56">
        <v>18</v>
      </c>
      <c r="G13" s="56">
        <v>28.18</v>
      </c>
      <c r="H13" s="56">
        <f t="shared" si="0"/>
        <v>10.18</v>
      </c>
      <c r="I13" s="56">
        <v>10.18</v>
      </c>
      <c r="J13" s="4">
        <v>5</v>
      </c>
      <c r="K13" s="4">
        <v>5</v>
      </c>
    </row>
    <row r="14" spans="1:11" ht="12.75">
      <c r="A14" s="4">
        <v>6</v>
      </c>
      <c r="B14" s="4">
        <v>99</v>
      </c>
      <c r="C14" s="65" t="s">
        <v>111</v>
      </c>
      <c r="D14" s="35" t="s">
        <v>83</v>
      </c>
      <c r="E14" s="65" t="s">
        <v>85</v>
      </c>
      <c r="F14" s="56">
        <v>17</v>
      </c>
      <c r="G14" s="56">
        <v>27.23</v>
      </c>
      <c r="H14" s="56">
        <f t="shared" si="0"/>
        <v>10.23</v>
      </c>
      <c r="I14" s="56">
        <v>10.23</v>
      </c>
      <c r="J14" s="4">
        <v>6</v>
      </c>
      <c r="K14" s="4">
        <v>6</v>
      </c>
    </row>
    <row r="15" spans="1:11" ht="12.75">
      <c r="A15" s="4">
        <v>7</v>
      </c>
      <c r="B15" s="4">
        <v>71</v>
      </c>
      <c r="C15" s="65" t="s">
        <v>152</v>
      </c>
      <c r="D15" s="24" t="s">
        <v>86</v>
      </c>
      <c r="E15" s="65" t="s">
        <v>32</v>
      </c>
      <c r="F15" s="56">
        <v>3</v>
      </c>
      <c r="G15" s="63">
        <v>13.34</v>
      </c>
      <c r="H15" s="56">
        <f t="shared" si="0"/>
        <v>10.34</v>
      </c>
      <c r="I15" s="56">
        <v>10.34</v>
      </c>
      <c r="J15" s="4">
        <v>7</v>
      </c>
      <c r="K15" s="4">
        <v>7</v>
      </c>
    </row>
    <row r="16" spans="1:11" ht="12.75">
      <c r="A16" s="4">
        <v>8</v>
      </c>
      <c r="B16" s="4">
        <v>94</v>
      </c>
      <c r="C16" s="65" t="s">
        <v>336</v>
      </c>
      <c r="D16" s="35" t="s">
        <v>86</v>
      </c>
      <c r="E16" s="65" t="s">
        <v>88</v>
      </c>
      <c r="F16" s="56">
        <v>14.3</v>
      </c>
      <c r="G16" s="63">
        <v>25.08</v>
      </c>
      <c r="H16" s="56">
        <f t="shared" si="0"/>
        <v>10.379999999999997</v>
      </c>
      <c r="I16" s="56">
        <v>10.38</v>
      </c>
      <c r="J16" s="4">
        <v>8</v>
      </c>
      <c r="K16" s="4">
        <v>8</v>
      </c>
    </row>
    <row r="17" spans="1:11" ht="12.75">
      <c r="A17" s="4">
        <v>9</v>
      </c>
      <c r="B17" s="35">
        <v>80</v>
      </c>
      <c r="C17" s="65" t="s">
        <v>116</v>
      </c>
      <c r="D17" s="4" t="s">
        <v>83</v>
      </c>
      <c r="E17" s="65" t="s">
        <v>85</v>
      </c>
      <c r="F17" s="56">
        <v>7.3</v>
      </c>
      <c r="G17" s="56">
        <v>18.09</v>
      </c>
      <c r="H17" s="56">
        <f t="shared" si="0"/>
        <v>10.389999999999999</v>
      </c>
      <c r="I17" s="56">
        <v>10.39</v>
      </c>
      <c r="J17" s="4">
        <v>9</v>
      </c>
      <c r="K17" s="4">
        <v>9</v>
      </c>
    </row>
    <row r="18" spans="1:11" ht="12.75">
      <c r="A18" s="4">
        <v>10</v>
      </c>
      <c r="B18" s="4">
        <v>103</v>
      </c>
      <c r="C18" s="65" t="s">
        <v>110</v>
      </c>
      <c r="D18" s="35" t="s">
        <v>83</v>
      </c>
      <c r="E18" s="65" t="s">
        <v>32</v>
      </c>
      <c r="F18" s="56">
        <v>19</v>
      </c>
      <c r="G18" s="63">
        <v>29.39</v>
      </c>
      <c r="H18" s="56">
        <f t="shared" si="0"/>
        <v>10.39</v>
      </c>
      <c r="I18" s="56">
        <v>10.39</v>
      </c>
      <c r="J18" s="4">
        <v>10</v>
      </c>
      <c r="K18" s="4">
        <v>10</v>
      </c>
    </row>
    <row r="19" spans="1:11" ht="12.75">
      <c r="A19" s="4">
        <v>11</v>
      </c>
      <c r="B19" s="4">
        <v>77</v>
      </c>
      <c r="C19" s="65" t="s">
        <v>325</v>
      </c>
      <c r="D19" s="35" t="s">
        <v>83</v>
      </c>
      <c r="E19" s="65" t="s">
        <v>85</v>
      </c>
      <c r="F19" s="56">
        <v>6</v>
      </c>
      <c r="G19" s="56">
        <v>16.4</v>
      </c>
      <c r="H19" s="56">
        <f t="shared" si="0"/>
        <v>10.399999999999999</v>
      </c>
      <c r="I19" s="56">
        <v>10.4</v>
      </c>
      <c r="J19" s="4">
        <v>11</v>
      </c>
      <c r="K19" s="4">
        <v>11</v>
      </c>
    </row>
    <row r="20" spans="1:11" ht="12.75">
      <c r="A20" s="4">
        <v>12</v>
      </c>
      <c r="B20" s="4">
        <v>92</v>
      </c>
      <c r="C20" s="65" t="s">
        <v>334</v>
      </c>
      <c r="D20" s="35" t="s">
        <v>86</v>
      </c>
      <c r="E20" s="65" t="s">
        <v>32</v>
      </c>
      <c r="F20" s="56">
        <v>13.3</v>
      </c>
      <c r="G20" s="56">
        <v>24.14</v>
      </c>
      <c r="H20" s="64">
        <f t="shared" si="0"/>
        <v>10.44</v>
      </c>
      <c r="I20" s="56">
        <v>10.44</v>
      </c>
      <c r="J20" s="4">
        <v>12</v>
      </c>
      <c r="K20" s="4">
        <v>12</v>
      </c>
    </row>
    <row r="21" spans="1:11" ht="12.75">
      <c r="A21" s="4">
        <v>13</v>
      </c>
      <c r="B21" s="4">
        <v>75</v>
      </c>
      <c r="C21" s="65" t="s">
        <v>322</v>
      </c>
      <c r="D21" s="4" t="s">
        <v>86</v>
      </c>
      <c r="E21" s="65" t="s">
        <v>40</v>
      </c>
      <c r="F21" s="56">
        <v>5</v>
      </c>
      <c r="G21" s="56">
        <v>15.47</v>
      </c>
      <c r="H21" s="56">
        <f t="shared" si="0"/>
        <v>10.47</v>
      </c>
      <c r="I21" s="56">
        <v>10.47</v>
      </c>
      <c r="J21" s="4">
        <v>13</v>
      </c>
      <c r="K21" s="4">
        <v>13</v>
      </c>
    </row>
    <row r="22" spans="1:11" ht="12.75">
      <c r="A22" s="4">
        <v>14</v>
      </c>
      <c r="B22" s="53">
        <v>89</v>
      </c>
      <c r="C22" s="67" t="s">
        <v>332</v>
      </c>
      <c r="D22" s="84" t="s">
        <v>86</v>
      </c>
      <c r="E22" s="65" t="s">
        <v>84</v>
      </c>
      <c r="F22" s="56">
        <v>12</v>
      </c>
      <c r="G22" s="63">
        <v>22.47</v>
      </c>
      <c r="H22" s="56">
        <f t="shared" si="0"/>
        <v>10.469999999999999</v>
      </c>
      <c r="I22" s="56">
        <v>10.47</v>
      </c>
      <c r="J22" s="4">
        <v>14</v>
      </c>
      <c r="K22" s="4">
        <v>14</v>
      </c>
    </row>
    <row r="23" spans="1:11" ht="12.75">
      <c r="A23" s="4">
        <v>15</v>
      </c>
      <c r="B23" s="4">
        <v>68</v>
      </c>
      <c r="C23" s="65" t="s">
        <v>129</v>
      </c>
      <c r="D23" s="4" t="s">
        <v>83</v>
      </c>
      <c r="E23" s="65" t="s">
        <v>128</v>
      </c>
      <c r="F23" s="56">
        <v>1.3</v>
      </c>
      <c r="G23" s="56">
        <v>12.21</v>
      </c>
      <c r="H23" s="56">
        <f t="shared" si="0"/>
        <v>10.51</v>
      </c>
      <c r="I23" s="56">
        <v>10.51</v>
      </c>
      <c r="J23" s="4">
        <v>15</v>
      </c>
      <c r="K23" s="4">
        <v>15</v>
      </c>
    </row>
    <row r="24" spans="1:11" ht="12.75">
      <c r="A24" s="4">
        <v>16</v>
      </c>
      <c r="B24" s="4">
        <v>100</v>
      </c>
      <c r="C24" s="65" t="s">
        <v>112</v>
      </c>
      <c r="D24" s="35" t="s">
        <v>83</v>
      </c>
      <c r="E24" s="65" t="s">
        <v>32</v>
      </c>
      <c r="F24" s="56">
        <v>17.3</v>
      </c>
      <c r="G24" s="56">
        <v>28.22</v>
      </c>
      <c r="H24" s="56">
        <f t="shared" si="0"/>
        <v>10.519999999999998</v>
      </c>
      <c r="I24" s="56">
        <v>10.52</v>
      </c>
      <c r="J24" s="4">
        <v>16</v>
      </c>
      <c r="K24" s="4">
        <v>16</v>
      </c>
    </row>
    <row r="25" spans="1:11" ht="12.75">
      <c r="A25" s="4">
        <v>17</v>
      </c>
      <c r="B25" s="4">
        <v>98</v>
      </c>
      <c r="C25" s="65" t="s">
        <v>339</v>
      </c>
      <c r="D25" s="35" t="s">
        <v>83</v>
      </c>
      <c r="E25" s="65" t="s">
        <v>128</v>
      </c>
      <c r="F25" s="56">
        <v>16.3</v>
      </c>
      <c r="G25" s="56">
        <v>27.22</v>
      </c>
      <c r="H25" s="56">
        <f t="shared" si="0"/>
        <v>10.519999999999998</v>
      </c>
      <c r="I25" s="56">
        <v>10.52</v>
      </c>
      <c r="J25" s="4">
        <v>17</v>
      </c>
      <c r="K25" s="4">
        <v>17</v>
      </c>
    </row>
    <row r="26" spans="1:11" ht="12.75">
      <c r="A26" s="4">
        <v>18</v>
      </c>
      <c r="B26" s="35">
        <v>115</v>
      </c>
      <c r="C26" s="65" t="s">
        <v>245</v>
      </c>
      <c r="D26" s="35" t="s">
        <v>86</v>
      </c>
      <c r="E26" s="65" t="s">
        <v>84</v>
      </c>
      <c r="F26" s="56">
        <v>24.3</v>
      </c>
      <c r="G26" s="56">
        <v>35.26</v>
      </c>
      <c r="H26" s="56">
        <f t="shared" si="0"/>
        <v>10.559999999999997</v>
      </c>
      <c r="I26" s="56">
        <v>10.56</v>
      </c>
      <c r="J26" s="4">
        <v>18</v>
      </c>
      <c r="K26" s="4">
        <v>18</v>
      </c>
    </row>
    <row r="27" spans="1:11" ht="12.75">
      <c r="A27" s="4">
        <v>19</v>
      </c>
      <c r="B27" s="4">
        <v>106</v>
      </c>
      <c r="C27" s="65" t="s">
        <v>340</v>
      </c>
      <c r="D27" s="35" t="s">
        <v>86</v>
      </c>
      <c r="E27" s="65" t="s">
        <v>89</v>
      </c>
      <c r="F27" s="56">
        <v>20</v>
      </c>
      <c r="G27" s="63">
        <v>31</v>
      </c>
      <c r="H27" s="56">
        <f t="shared" si="0"/>
        <v>11</v>
      </c>
      <c r="I27" s="56">
        <v>11</v>
      </c>
      <c r="J27" s="4">
        <v>19</v>
      </c>
      <c r="K27" s="4">
        <v>19</v>
      </c>
    </row>
    <row r="28" spans="1:11" ht="12.75">
      <c r="A28" s="4">
        <v>20</v>
      </c>
      <c r="B28" s="4">
        <v>87</v>
      </c>
      <c r="C28" s="103" t="s">
        <v>399</v>
      </c>
      <c r="D28" s="35" t="s">
        <v>86</v>
      </c>
      <c r="E28" s="65" t="s">
        <v>89</v>
      </c>
      <c r="F28" s="56">
        <v>11</v>
      </c>
      <c r="G28" s="56">
        <v>22.01</v>
      </c>
      <c r="H28" s="56">
        <f t="shared" si="0"/>
        <v>11.010000000000002</v>
      </c>
      <c r="I28" s="56">
        <v>11.01</v>
      </c>
      <c r="J28" s="4">
        <v>20</v>
      </c>
      <c r="K28" s="4">
        <v>20</v>
      </c>
    </row>
    <row r="29" spans="1:11" ht="12.75">
      <c r="A29" s="4">
        <v>21</v>
      </c>
      <c r="B29" s="4">
        <v>83</v>
      </c>
      <c r="C29" s="65" t="s">
        <v>327</v>
      </c>
      <c r="D29" s="35" t="s">
        <v>86</v>
      </c>
      <c r="E29" s="65" t="s">
        <v>89</v>
      </c>
      <c r="F29" s="56">
        <v>9</v>
      </c>
      <c r="G29" s="56">
        <v>20.01</v>
      </c>
      <c r="H29" s="56">
        <f t="shared" si="0"/>
        <v>11.010000000000002</v>
      </c>
      <c r="I29" s="56">
        <v>11.01</v>
      </c>
      <c r="J29" s="4">
        <v>21</v>
      </c>
      <c r="K29" s="4">
        <v>21</v>
      </c>
    </row>
    <row r="30" spans="1:11" ht="12.75">
      <c r="A30" s="4">
        <v>22</v>
      </c>
      <c r="B30" s="4">
        <v>90</v>
      </c>
      <c r="C30" s="65" t="s">
        <v>157</v>
      </c>
      <c r="D30" s="35" t="s">
        <v>83</v>
      </c>
      <c r="E30" s="65" t="s">
        <v>128</v>
      </c>
      <c r="F30" s="56">
        <v>12.3</v>
      </c>
      <c r="G30" s="56">
        <v>23.33</v>
      </c>
      <c r="H30" s="56">
        <f t="shared" si="0"/>
        <v>11.029999999999998</v>
      </c>
      <c r="I30" s="56">
        <v>11.03</v>
      </c>
      <c r="J30" s="4">
        <v>22</v>
      </c>
      <c r="K30" s="4">
        <v>22</v>
      </c>
    </row>
    <row r="31" spans="1:11" ht="12.75">
      <c r="A31" s="4">
        <v>23</v>
      </c>
      <c r="B31" s="4">
        <v>93</v>
      </c>
      <c r="C31" s="65" t="s">
        <v>388</v>
      </c>
      <c r="D31" s="35" t="s">
        <v>86</v>
      </c>
      <c r="E31" s="65" t="s">
        <v>88</v>
      </c>
      <c r="F31" s="56">
        <v>14</v>
      </c>
      <c r="G31" s="56">
        <v>25.16</v>
      </c>
      <c r="H31" s="56">
        <f t="shared" si="0"/>
        <v>11.16</v>
      </c>
      <c r="I31" s="56">
        <v>11.16</v>
      </c>
      <c r="J31" s="4">
        <v>23</v>
      </c>
      <c r="K31" s="4">
        <v>23</v>
      </c>
    </row>
    <row r="32" spans="1:11" ht="12.75">
      <c r="A32" s="4">
        <v>24</v>
      </c>
      <c r="B32" s="4">
        <v>70</v>
      </c>
      <c r="C32" s="65" t="s">
        <v>319</v>
      </c>
      <c r="D32" s="4" t="s">
        <v>86</v>
      </c>
      <c r="E32" s="65" t="s">
        <v>88</v>
      </c>
      <c r="F32" s="56">
        <v>2.3</v>
      </c>
      <c r="G32" s="56">
        <v>13.46</v>
      </c>
      <c r="H32" s="56">
        <f t="shared" si="0"/>
        <v>11.16</v>
      </c>
      <c r="I32" s="56">
        <v>11.16</v>
      </c>
      <c r="J32" s="4">
        <v>24</v>
      </c>
      <c r="K32" s="4">
        <v>24</v>
      </c>
    </row>
    <row r="33" spans="1:11" ht="12.75">
      <c r="A33" s="4">
        <v>25</v>
      </c>
      <c r="B33" s="4">
        <v>84</v>
      </c>
      <c r="C33" s="65" t="s">
        <v>328</v>
      </c>
      <c r="D33" s="4" t="s">
        <v>91</v>
      </c>
      <c r="E33" s="65" t="s">
        <v>87</v>
      </c>
      <c r="F33" s="56">
        <v>9.3</v>
      </c>
      <c r="G33" s="56">
        <v>20.47</v>
      </c>
      <c r="H33" s="56">
        <f t="shared" si="0"/>
        <v>11.169999999999998</v>
      </c>
      <c r="I33" s="56">
        <v>11.17</v>
      </c>
      <c r="J33" s="4">
        <v>25</v>
      </c>
      <c r="K33" s="4">
        <v>25</v>
      </c>
    </row>
    <row r="34" spans="1:11" ht="12.75">
      <c r="A34" s="4">
        <v>26</v>
      </c>
      <c r="B34" s="4">
        <v>78</v>
      </c>
      <c r="C34" s="65" t="s">
        <v>120</v>
      </c>
      <c r="D34" s="4" t="s">
        <v>86</v>
      </c>
      <c r="E34" s="65" t="s">
        <v>84</v>
      </c>
      <c r="F34" s="56">
        <v>6.3</v>
      </c>
      <c r="G34" s="63">
        <v>17.49</v>
      </c>
      <c r="H34" s="56">
        <f t="shared" si="0"/>
        <v>11.189999999999998</v>
      </c>
      <c r="I34" s="56">
        <v>11.19</v>
      </c>
      <c r="J34" s="4">
        <v>26</v>
      </c>
      <c r="K34" s="4">
        <v>26</v>
      </c>
    </row>
    <row r="35" spans="1:11" ht="12.75">
      <c r="A35" s="4">
        <v>27</v>
      </c>
      <c r="B35" s="4">
        <v>85</v>
      </c>
      <c r="C35" s="65" t="s">
        <v>329</v>
      </c>
      <c r="D35" s="35" t="s">
        <v>86</v>
      </c>
      <c r="E35" s="65" t="s">
        <v>40</v>
      </c>
      <c r="F35" s="56">
        <v>10</v>
      </c>
      <c r="G35" s="56">
        <v>21.2</v>
      </c>
      <c r="H35" s="56">
        <f t="shared" si="0"/>
        <v>11.2</v>
      </c>
      <c r="I35" s="56">
        <v>11.2</v>
      </c>
      <c r="J35" s="4">
        <v>27</v>
      </c>
      <c r="K35" s="4">
        <v>27</v>
      </c>
    </row>
    <row r="36" spans="1:11" ht="12.75">
      <c r="A36" s="4">
        <v>28</v>
      </c>
      <c r="B36" s="4">
        <v>79</v>
      </c>
      <c r="C36" s="65" t="s">
        <v>169</v>
      </c>
      <c r="D36" s="35" t="s">
        <v>86</v>
      </c>
      <c r="E36" s="65" t="s">
        <v>90</v>
      </c>
      <c r="F36" s="56">
        <v>7</v>
      </c>
      <c r="G36" s="56">
        <v>18.24</v>
      </c>
      <c r="H36" s="56">
        <f t="shared" si="0"/>
        <v>11.239999999999998</v>
      </c>
      <c r="I36" s="56">
        <v>11.24</v>
      </c>
      <c r="J36" s="4">
        <v>28</v>
      </c>
      <c r="K36" s="4">
        <v>28</v>
      </c>
    </row>
    <row r="37" spans="1:11" ht="12.75">
      <c r="A37" s="4">
        <v>29</v>
      </c>
      <c r="B37" s="4">
        <v>72</v>
      </c>
      <c r="C37" s="65" t="s">
        <v>320</v>
      </c>
      <c r="D37" s="35" t="s">
        <v>86</v>
      </c>
      <c r="E37" s="65" t="s">
        <v>40</v>
      </c>
      <c r="F37" s="56">
        <v>3.3</v>
      </c>
      <c r="G37" s="56">
        <v>14.54</v>
      </c>
      <c r="H37" s="56">
        <f t="shared" si="0"/>
        <v>11.239999999999998</v>
      </c>
      <c r="I37" s="56">
        <v>11.24</v>
      </c>
      <c r="J37" s="4">
        <v>29</v>
      </c>
      <c r="K37" s="4">
        <v>29</v>
      </c>
    </row>
    <row r="38" spans="1:11" ht="12.75">
      <c r="A38" s="4">
        <v>30</v>
      </c>
      <c r="B38" s="4">
        <v>96</v>
      </c>
      <c r="C38" s="65" t="s">
        <v>338</v>
      </c>
      <c r="D38" s="35" t="s">
        <v>91</v>
      </c>
      <c r="E38" s="65" t="s">
        <v>87</v>
      </c>
      <c r="F38" s="56">
        <v>15.3</v>
      </c>
      <c r="G38" s="56">
        <v>26.55</v>
      </c>
      <c r="H38" s="56">
        <f t="shared" si="0"/>
        <v>11.25</v>
      </c>
      <c r="I38" s="56">
        <v>11.25</v>
      </c>
      <c r="J38" s="4">
        <v>30</v>
      </c>
      <c r="K38" s="4">
        <v>30</v>
      </c>
    </row>
    <row r="39" spans="1:11" ht="12.75">
      <c r="A39" s="4">
        <v>31</v>
      </c>
      <c r="B39" s="4">
        <v>81</v>
      </c>
      <c r="C39" s="65" t="s">
        <v>126</v>
      </c>
      <c r="D39" s="84" t="s">
        <v>83</v>
      </c>
      <c r="E39" s="65" t="s">
        <v>84</v>
      </c>
      <c r="F39" s="56">
        <v>8</v>
      </c>
      <c r="G39" s="56">
        <v>19.29</v>
      </c>
      <c r="H39" s="56">
        <f t="shared" si="0"/>
        <v>11.29</v>
      </c>
      <c r="I39" s="56">
        <v>11.29</v>
      </c>
      <c r="J39" s="4">
        <v>31</v>
      </c>
      <c r="K39" s="4">
        <v>31</v>
      </c>
    </row>
    <row r="40" spans="1:11" ht="12.75">
      <c r="A40" s="4">
        <v>32</v>
      </c>
      <c r="B40" s="4">
        <v>82</v>
      </c>
      <c r="C40" s="65" t="s">
        <v>326</v>
      </c>
      <c r="D40" s="35" t="s">
        <v>86</v>
      </c>
      <c r="E40" s="65" t="s">
        <v>88</v>
      </c>
      <c r="F40" s="56">
        <v>8.3</v>
      </c>
      <c r="G40" s="56">
        <v>20.02</v>
      </c>
      <c r="H40" s="56">
        <f t="shared" si="0"/>
        <v>11.319999999999999</v>
      </c>
      <c r="I40" s="56">
        <v>11.32</v>
      </c>
      <c r="J40" s="4">
        <v>32</v>
      </c>
      <c r="K40" s="4">
        <v>32</v>
      </c>
    </row>
    <row r="41" spans="1:11" ht="12.75">
      <c r="A41" s="4">
        <v>33</v>
      </c>
      <c r="B41" s="4">
        <v>69</v>
      </c>
      <c r="C41" s="65" t="s">
        <v>318</v>
      </c>
      <c r="D41" s="4" t="s">
        <v>86</v>
      </c>
      <c r="E41" s="65" t="s">
        <v>88</v>
      </c>
      <c r="F41" s="56">
        <v>2</v>
      </c>
      <c r="G41" s="56">
        <v>13.32</v>
      </c>
      <c r="H41" s="56">
        <f aca="true" t="shared" si="1" ref="H41:H57">IF((G41-F41)-INT(G41-F41)&gt;=0.6,G41-F41-0.4,G41-F41)</f>
        <v>11.32</v>
      </c>
      <c r="I41" s="56">
        <v>11.32</v>
      </c>
      <c r="J41" s="4">
        <v>33</v>
      </c>
      <c r="K41" s="4">
        <v>33</v>
      </c>
    </row>
    <row r="42" spans="1:11" ht="12.75">
      <c r="A42" s="4">
        <v>34</v>
      </c>
      <c r="B42" s="4">
        <v>66</v>
      </c>
      <c r="C42" s="65" t="s">
        <v>316</v>
      </c>
      <c r="D42" s="24" t="s">
        <v>83</v>
      </c>
      <c r="E42" s="65" t="s">
        <v>87</v>
      </c>
      <c r="F42" s="56">
        <v>0.3</v>
      </c>
      <c r="G42" s="56">
        <v>12.09</v>
      </c>
      <c r="H42" s="56">
        <f t="shared" si="1"/>
        <v>11.389999999999999</v>
      </c>
      <c r="I42" s="56">
        <v>11.39</v>
      </c>
      <c r="J42" s="4">
        <v>34</v>
      </c>
      <c r="K42" s="4">
        <v>34</v>
      </c>
    </row>
    <row r="43" spans="1:11" ht="12.75">
      <c r="A43" s="4">
        <v>35</v>
      </c>
      <c r="B43" s="4">
        <v>88</v>
      </c>
      <c r="C43" s="65" t="s">
        <v>331</v>
      </c>
      <c r="D43" s="35" t="s">
        <v>91</v>
      </c>
      <c r="E43" s="65" t="s">
        <v>87</v>
      </c>
      <c r="F43" s="56">
        <v>11.3</v>
      </c>
      <c r="G43" s="56">
        <v>23.15</v>
      </c>
      <c r="H43" s="56">
        <f t="shared" si="1"/>
        <v>11.449999999999998</v>
      </c>
      <c r="I43" s="56">
        <v>11.45</v>
      </c>
      <c r="J43" s="4">
        <v>35</v>
      </c>
      <c r="K43" s="4">
        <v>35</v>
      </c>
    </row>
    <row r="44" spans="1:11" ht="12.75">
      <c r="A44" s="4">
        <v>36</v>
      </c>
      <c r="B44" s="4">
        <v>95</v>
      </c>
      <c r="C44" s="65" t="s">
        <v>337</v>
      </c>
      <c r="D44" s="35" t="s">
        <v>86</v>
      </c>
      <c r="E44" s="65" t="s">
        <v>89</v>
      </c>
      <c r="F44" s="56">
        <v>15</v>
      </c>
      <c r="G44" s="56">
        <v>26.46</v>
      </c>
      <c r="H44" s="56">
        <f t="shared" si="1"/>
        <v>11.46</v>
      </c>
      <c r="I44" s="56">
        <v>11.46</v>
      </c>
      <c r="J44" s="4">
        <v>36</v>
      </c>
      <c r="K44" s="4">
        <v>36</v>
      </c>
    </row>
    <row r="45" spans="1:11" ht="12.75">
      <c r="A45" s="4">
        <v>37</v>
      </c>
      <c r="B45" s="4">
        <v>73</v>
      </c>
      <c r="C45" s="65" t="s">
        <v>321</v>
      </c>
      <c r="D45" s="4" t="s">
        <v>86</v>
      </c>
      <c r="E45" s="65" t="s">
        <v>89</v>
      </c>
      <c r="F45" s="56">
        <v>4</v>
      </c>
      <c r="G45" s="56">
        <v>15.46</v>
      </c>
      <c r="H45" s="56">
        <f t="shared" si="1"/>
        <v>11.46</v>
      </c>
      <c r="I45" s="56">
        <v>11.46</v>
      </c>
      <c r="J45" s="4">
        <v>37</v>
      </c>
      <c r="K45" s="4">
        <v>37</v>
      </c>
    </row>
    <row r="46" spans="1:11" ht="12.75">
      <c r="A46" s="4">
        <v>38</v>
      </c>
      <c r="B46" s="4">
        <v>74</v>
      </c>
      <c r="C46" s="65" t="s">
        <v>402</v>
      </c>
      <c r="D46" s="35" t="s">
        <v>91</v>
      </c>
      <c r="E46" s="65" t="s">
        <v>87</v>
      </c>
      <c r="F46" s="56">
        <v>4.3</v>
      </c>
      <c r="G46" s="56">
        <v>16.27</v>
      </c>
      <c r="H46" s="56">
        <f t="shared" si="1"/>
        <v>11.569999999999999</v>
      </c>
      <c r="I46" s="56">
        <v>11.47</v>
      </c>
      <c r="J46" s="4">
        <v>38</v>
      </c>
      <c r="K46" s="4">
        <v>38</v>
      </c>
    </row>
    <row r="47" spans="1:11" ht="12.75">
      <c r="A47" s="4">
        <v>39</v>
      </c>
      <c r="B47" s="4">
        <v>67</v>
      </c>
      <c r="C47" s="65" t="s">
        <v>317</v>
      </c>
      <c r="D47" s="35" t="s">
        <v>91</v>
      </c>
      <c r="E47" s="65" t="s">
        <v>84</v>
      </c>
      <c r="F47" s="56">
        <v>1</v>
      </c>
      <c r="G47" s="56">
        <v>12.51</v>
      </c>
      <c r="H47" s="56">
        <f t="shared" si="1"/>
        <v>11.51</v>
      </c>
      <c r="I47" s="56">
        <v>11.51</v>
      </c>
      <c r="J47" s="4">
        <v>39</v>
      </c>
      <c r="K47" s="4">
        <v>39</v>
      </c>
    </row>
    <row r="48" spans="1:11" ht="12.75">
      <c r="A48" s="4">
        <v>40</v>
      </c>
      <c r="B48" s="4">
        <v>86</v>
      </c>
      <c r="C48" s="65" t="s">
        <v>330</v>
      </c>
      <c r="D48" s="4" t="s">
        <v>86</v>
      </c>
      <c r="E48" s="65" t="s">
        <v>253</v>
      </c>
      <c r="F48" s="56">
        <v>10.3</v>
      </c>
      <c r="G48" s="56">
        <v>23.09</v>
      </c>
      <c r="H48" s="56">
        <f t="shared" si="1"/>
        <v>12.389999999999999</v>
      </c>
      <c r="I48" s="56">
        <v>12.39</v>
      </c>
      <c r="J48" s="4">
        <v>40</v>
      </c>
      <c r="K48" s="4">
        <v>40</v>
      </c>
    </row>
    <row r="49" spans="1:11" ht="12.75">
      <c r="A49" s="4">
        <v>41</v>
      </c>
      <c r="B49" s="4">
        <v>97</v>
      </c>
      <c r="C49" s="65" t="s">
        <v>147</v>
      </c>
      <c r="D49" s="35" t="s">
        <v>83</v>
      </c>
      <c r="E49" s="65" t="s">
        <v>40</v>
      </c>
      <c r="F49" s="56">
        <v>16</v>
      </c>
      <c r="G49" s="56">
        <v>29.44</v>
      </c>
      <c r="H49" s="56">
        <f t="shared" si="1"/>
        <v>13.440000000000001</v>
      </c>
      <c r="I49" s="56">
        <v>13.44</v>
      </c>
      <c r="J49" s="4">
        <v>41</v>
      </c>
      <c r="K49" s="4">
        <v>41</v>
      </c>
    </row>
    <row r="50" spans="1:11" ht="12.75">
      <c r="A50" s="4">
        <v>42</v>
      </c>
      <c r="B50" s="4">
        <v>108</v>
      </c>
      <c r="C50" s="65" t="s">
        <v>341</v>
      </c>
      <c r="D50" s="35" t="s">
        <v>86</v>
      </c>
      <c r="E50" s="65" t="s">
        <v>40</v>
      </c>
      <c r="F50" s="56">
        <v>21</v>
      </c>
      <c r="G50" s="56">
        <v>36.09</v>
      </c>
      <c r="H50" s="56">
        <f t="shared" si="1"/>
        <v>15.090000000000003</v>
      </c>
      <c r="I50" s="56">
        <v>15.09</v>
      </c>
      <c r="J50" s="4">
        <v>42</v>
      </c>
      <c r="K50" s="4">
        <v>42</v>
      </c>
    </row>
    <row r="51" spans="1:11" ht="12.75">
      <c r="A51" s="4">
        <v>43</v>
      </c>
      <c r="B51" s="35" t="s">
        <v>323</v>
      </c>
      <c r="C51" s="65" t="s">
        <v>324</v>
      </c>
      <c r="D51" s="35" t="s">
        <v>91</v>
      </c>
      <c r="E51" s="65" t="s">
        <v>89</v>
      </c>
      <c r="F51" s="56">
        <v>5.3</v>
      </c>
      <c r="G51" s="56">
        <v>19.26</v>
      </c>
      <c r="H51" s="56">
        <f t="shared" si="1"/>
        <v>13.56</v>
      </c>
      <c r="I51" s="56">
        <v>13.56</v>
      </c>
      <c r="J51" s="4"/>
      <c r="K51" s="4"/>
    </row>
    <row r="52" spans="1:11" ht="12.75">
      <c r="A52" s="4">
        <v>44</v>
      </c>
      <c r="B52" s="35" t="s">
        <v>343</v>
      </c>
      <c r="C52" s="65" t="s">
        <v>342</v>
      </c>
      <c r="D52" s="35" t="s">
        <v>86</v>
      </c>
      <c r="E52" s="65" t="s">
        <v>89</v>
      </c>
      <c r="F52" s="56">
        <v>21.3</v>
      </c>
      <c r="G52" s="56">
        <v>34.48</v>
      </c>
      <c r="H52" s="56">
        <f t="shared" si="1"/>
        <v>13.179999999999996</v>
      </c>
      <c r="I52" s="56">
        <v>13.18</v>
      </c>
      <c r="J52" s="4"/>
      <c r="K52" s="4"/>
    </row>
    <row r="53" spans="1:11" ht="12.75">
      <c r="A53" s="4">
        <v>45</v>
      </c>
      <c r="B53" s="35" t="s">
        <v>346</v>
      </c>
      <c r="C53" s="65" t="s">
        <v>344</v>
      </c>
      <c r="D53" s="35" t="s">
        <v>86</v>
      </c>
      <c r="E53" s="65" t="s">
        <v>40</v>
      </c>
      <c r="F53" s="56">
        <v>22</v>
      </c>
      <c r="G53" s="56">
        <v>32.48</v>
      </c>
      <c r="H53" s="56">
        <f t="shared" si="1"/>
        <v>10.479999999999997</v>
      </c>
      <c r="I53" s="56">
        <v>10.48</v>
      </c>
      <c r="J53" s="4"/>
      <c r="K53" s="4"/>
    </row>
    <row r="54" spans="1:11" ht="12.75">
      <c r="A54" s="4">
        <v>46</v>
      </c>
      <c r="B54" s="35" t="s">
        <v>347</v>
      </c>
      <c r="C54" s="65" t="s">
        <v>345</v>
      </c>
      <c r="D54" s="35" t="s">
        <v>86</v>
      </c>
      <c r="E54" s="65" t="s">
        <v>85</v>
      </c>
      <c r="F54" s="56">
        <v>22.3</v>
      </c>
      <c r="G54" s="56">
        <v>34.3</v>
      </c>
      <c r="H54" s="56">
        <f t="shared" si="1"/>
        <v>11.999999999999996</v>
      </c>
      <c r="I54" s="56">
        <v>12</v>
      </c>
      <c r="J54" s="4"/>
      <c r="K54" s="4"/>
    </row>
    <row r="55" spans="1:11" ht="12.75">
      <c r="A55" s="4">
        <v>47</v>
      </c>
      <c r="B55" s="35" t="s">
        <v>348</v>
      </c>
      <c r="C55" s="65" t="s">
        <v>349</v>
      </c>
      <c r="D55" s="35" t="s">
        <v>91</v>
      </c>
      <c r="E55" s="65" t="s">
        <v>84</v>
      </c>
      <c r="F55" s="56">
        <v>23</v>
      </c>
      <c r="G55" s="56">
        <v>36.11</v>
      </c>
      <c r="H55" s="56">
        <f t="shared" si="1"/>
        <v>13.11</v>
      </c>
      <c r="I55" s="56">
        <v>13.11</v>
      </c>
      <c r="J55" s="4"/>
      <c r="K55" s="4"/>
    </row>
    <row r="56" spans="1:11" ht="12.75">
      <c r="A56" s="4">
        <v>48</v>
      </c>
      <c r="B56" s="35" t="s">
        <v>350</v>
      </c>
      <c r="C56" s="65" t="s">
        <v>351</v>
      </c>
      <c r="D56" s="35" t="s">
        <v>86</v>
      </c>
      <c r="E56" s="65" t="s">
        <v>84</v>
      </c>
      <c r="F56" s="56">
        <v>23.3</v>
      </c>
      <c r="G56" s="56">
        <v>36.5</v>
      </c>
      <c r="H56" s="56">
        <f t="shared" si="1"/>
        <v>13.2</v>
      </c>
      <c r="I56" s="56">
        <v>13.2</v>
      </c>
      <c r="J56" s="4"/>
      <c r="K56" s="4"/>
    </row>
    <row r="57" spans="1:11" ht="12.75">
      <c r="A57" s="4">
        <v>49</v>
      </c>
      <c r="B57" s="35" t="s">
        <v>352</v>
      </c>
      <c r="C57" s="65" t="s">
        <v>353</v>
      </c>
      <c r="D57" s="35" t="s">
        <v>91</v>
      </c>
      <c r="E57" s="65" t="s">
        <v>40</v>
      </c>
      <c r="F57" s="56">
        <v>24</v>
      </c>
      <c r="G57" s="56">
        <v>35.28</v>
      </c>
      <c r="H57" s="56">
        <f t="shared" si="1"/>
        <v>11.280000000000001</v>
      </c>
      <c r="I57" s="56">
        <v>11.28</v>
      </c>
      <c r="J57" s="4"/>
      <c r="K57" s="4"/>
    </row>
    <row r="58" spans="2:6" ht="12.75">
      <c r="B58" t="s">
        <v>54</v>
      </c>
      <c r="F58" t="s">
        <v>235</v>
      </c>
    </row>
    <row r="59" spans="2:6" ht="12.75">
      <c r="B59" t="s">
        <v>60</v>
      </c>
      <c r="F59" t="s">
        <v>251</v>
      </c>
    </row>
    <row r="60" spans="2:6" ht="12.75">
      <c r="B60" t="s">
        <v>58</v>
      </c>
      <c r="F60" t="s">
        <v>59</v>
      </c>
    </row>
    <row r="61" spans="2:6" ht="12.75">
      <c r="B61" t="s">
        <v>250</v>
      </c>
      <c r="F61" t="s">
        <v>61</v>
      </c>
    </row>
    <row r="62" spans="2:6" ht="12.75">
      <c r="B62" t="s">
        <v>139</v>
      </c>
      <c r="F62" t="s">
        <v>140</v>
      </c>
    </row>
    <row r="63" spans="2:6" ht="12.75">
      <c r="B63" t="s">
        <v>250</v>
      </c>
      <c r="F63" t="s">
        <v>141</v>
      </c>
    </row>
    <row r="64" spans="2:6" ht="12.75">
      <c r="B64" t="s">
        <v>62</v>
      </c>
      <c r="F64" t="s">
        <v>55</v>
      </c>
    </row>
    <row r="65" spans="2:6" ht="12.75">
      <c r="B65" t="s">
        <v>250</v>
      </c>
      <c r="F65" t="s">
        <v>57</v>
      </c>
    </row>
    <row r="66" spans="1:21" ht="12.75">
      <c r="A66" s="141" t="s">
        <v>380</v>
      </c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 t="s">
        <v>380</v>
      </c>
      <c r="M66" s="141"/>
      <c r="N66" s="141"/>
      <c r="O66" s="141"/>
      <c r="P66" s="141"/>
      <c r="Q66" s="141"/>
      <c r="R66" s="141"/>
      <c r="S66" s="141"/>
      <c r="T66" s="141"/>
      <c r="U66" s="141"/>
    </row>
    <row r="67" spans="1:21" ht="12.75">
      <c r="A67" s="141" t="s">
        <v>43</v>
      </c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41" t="s">
        <v>43</v>
      </c>
      <c r="M67" s="155"/>
      <c r="N67" s="155"/>
      <c r="O67" s="155"/>
      <c r="P67" s="155"/>
      <c r="Q67" s="155"/>
      <c r="R67" s="155"/>
      <c r="S67" s="155"/>
      <c r="T67" s="155"/>
      <c r="U67" s="155"/>
    </row>
    <row r="68" spans="1:21" ht="12.75">
      <c r="A68" s="141" t="s">
        <v>242</v>
      </c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41" t="s">
        <v>242</v>
      </c>
      <c r="M68" s="155"/>
      <c r="N68" s="155"/>
      <c r="O68" s="155"/>
      <c r="P68" s="155"/>
      <c r="Q68" s="155"/>
      <c r="R68" s="155"/>
      <c r="S68" s="155"/>
      <c r="T68" s="155"/>
      <c r="U68" s="155"/>
    </row>
    <row r="69" spans="1:21" ht="12.75">
      <c r="A69" s="157" t="s">
        <v>240</v>
      </c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 t="s">
        <v>240</v>
      </c>
      <c r="M69" s="157"/>
      <c r="N69" s="157"/>
      <c r="O69" s="157"/>
      <c r="P69" s="157"/>
      <c r="Q69" s="157"/>
      <c r="R69" s="157"/>
      <c r="S69" s="157"/>
      <c r="T69" s="157"/>
      <c r="U69" s="157"/>
    </row>
    <row r="70" spans="1:18" ht="12.75">
      <c r="A70" s="2" t="s">
        <v>101</v>
      </c>
      <c r="D70" s="152" t="s">
        <v>214</v>
      </c>
      <c r="E70" s="152"/>
      <c r="F70" s="152"/>
      <c r="G70" s="152"/>
      <c r="L70" s="2" t="s">
        <v>101</v>
      </c>
      <c r="O70" s="152" t="s">
        <v>214</v>
      </c>
      <c r="P70" s="152"/>
      <c r="Q70" s="152"/>
      <c r="R70" s="152"/>
    </row>
    <row r="71" spans="1:18" ht="12.75">
      <c r="A71" s="2" t="s">
        <v>396</v>
      </c>
      <c r="F71" s="2"/>
      <c r="G71" s="2"/>
      <c r="L71" s="2" t="s">
        <v>396</v>
      </c>
      <c r="Q71" s="2"/>
      <c r="R71" s="2"/>
    </row>
    <row r="72" spans="1:18" ht="12.75">
      <c r="A72" s="2" t="s">
        <v>381</v>
      </c>
      <c r="D72" s="2"/>
      <c r="E72" s="2"/>
      <c r="F72" s="2"/>
      <c r="G72" s="2"/>
      <c r="I72" t="s">
        <v>373</v>
      </c>
      <c r="L72" s="2" t="s">
        <v>381</v>
      </c>
      <c r="O72" s="2"/>
      <c r="P72" s="2"/>
      <c r="Q72" s="2"/>
      <c r="R72" s="2"/>
    </row>
    <row r="73" spans="1:21" ht="13.5" customHeight="1">
      <c r="A73" s="150" t="s">
        <v>70</v>
      </c>
      <c r="B73" s="150" t="s">
        <v>71</v>
      </c>
      <c r="C73" s="143" t="s">
        <v>72</v>
      </c>
      <c r="D73" s="143" t="s">
        <v>104</v>
      </c>
      <c r="E73" s="143" t="s">
        <v>46</v>
      </c>
      <c r="F73" s="160" t="s">
        <v>209</v>
      </c>
      <c r="G73" s="160"/>
      <c r="H73" s="160"/>
      <c r="I73" s="143" t="s">
        <v>81</v>
      </c>
      <c r="J73" s="143" t="s">
        <v>50</v>
      </c>
      <c r="K73" s="143" t="s">
        <v>79</v>
      </c>
      <c r="L73" s="150" t="s">
        <v>70</v>
      </c>
      <c r="M73" s="150" t="s">
        <v>71</v>
      </c>
      <c r="N73" s="143" t="s">
        <v>72</v>
      </c>
      <c r="O73" s="143" t="s">
        <v>104</v>
      </c>
      <c r="P73" s="143" t="s">
        <v>46</v>
      </c>
      <c r="Q73" s="160" t="s">
        <v>209</v>
      </c>
      <c r="R73" s="160"/>
      <c r="S73" s="160"/>
      <c r="T73" s="143" t="s">
        <v>50</v>
      </c>
      <c r="U73" s="143" t="s">
        <v>79</v>
      </c>
    </row>
    <row r="74" spans="1:21" ht="12.75">
      <c r="A74" s="150"/>
      <c r="B74" s="150"/>
      <c r="C74" s="150"/>
      <c r="D74" s="150"/>
      <c r="E74" s="150"/>
      <c r="F74" s="3" t="s">
        <v>210</v>
      </c>
      <c r="G74" s="3" t="s">
        <v>211</v>
      </c>
      <c r="H74" s="3" t="s">
        <v>81</v>
      </c>
      <c r="I74" s="143"/>
      <c r="J74" s="143"/>
      <c r="K74" s="143"/>
      <c r="L74" s="150"/>
      <c r="M74" s="150"/>
      <c r="N74" s="150"/>
      <c r="O74" s="150"/>
      <c r="P74" s="150"/>
      <c r="Q74" s="3" t="s">
        <v>210</v>
      </c>
      <c r="R74" s="3" t="s">
        <v>211</v>
      </c>
      <c r="S74" s="3" t="s">
        <v>81</v>
      </c>
      <c r="T74" s="143"/>
      <c r="U74" s="143"/>
    </row>
    <row r="75" spans="1:21" ht="12.75">
      <c r="A75" s="4">
        <v>1</v>
      </c>
      <c r="B75" s="22">
        <v>1</v>
      </c>
      <c r="C75" s="25" t="s">
        <v>175</v>
      </c>
      <c r="D75" s="26" t="s">
        <v>86</v>
      </c>
      <c r="E75" s="25" t="s">
        <v>84</v>
      </c>
      <c r="F75" s="56">
        <v>0.3</v>
      </c>
      <c r="G75" s="56">
        <v>10.56</v>
      </c>
      <c r="H75" s="56" t="e">
        <f>NA()</f>
        <v>#N/A</v>
      </c>
      <c r="I75" s="56">
        <v>10.26</v>
      </c>
      <c r="J75" s="4">
        <v>1</v>
      </c>
      <c r="K75" s="4">
        <v>1</v>
      </c>
      <c r="L75" s="4">
        <v>1</v>
      </c>
      <c r="M75" s="22">
        <v>1</v>
      </c>
      <c r="N75" s="25" t="s">
        <v>175</v>
      </c>
      <c r="O75" s="26" t="s">
        <v>86</v>
      </c>
      <c r="P75" s="25" t="s">
        <v>84</v>
      </c>
      <c r="Q75" s="56">
        <v>0.3</v>
      </c>
      <c r="R75" s="56">
        <v>10.56</v>
      </c>
      <c r="S75" s="56">
        <v>10.26</v>
      </c>
      <c r="T75" s="4">
        <v>1</v>
      </c>
      <c r="U75" s="4">
        <v>1</v>
      </c>
    </row>
    <row r="76" spans="1:21" ht="12.75">
      <c r="A76" s="4">
        <v>2</v>
      </c>
      <c r="B76" s="22">
        <v>41</v>
      </c>
      <c r="C76" s="78" t="s">
        <v>291</v>
      </c>
      <c r="D76" s="22" t="s">
        <v>83</v>
      </c>
      <c r="E76" s="25" t="s">
        <v>32</v>
      </c>
      <c r="F76" s="56">
        <v>20</v>
      </c>
      <c r="G76" s="56">
        <v>30.34</v>
      </c>
      <c r="H76" s="56">
        <f>IF((G76-F45)-INT(G76-F45)&gt;=0.6,G76-F45-0.4,G76-F45)</f>
        <v>26.34</v>
      </c>
      <c r="I76" s="56">
        <v>10.34</v>
      </c>
      <c r="J76" s="4">
        <v>2</v>
      </c>
      <c r="K76" s="4">
        <v>2</v>
      </c>
      <c r="L76" s="4">
        <v>2</v>
      </c>
      <c r="M76" s="22">
        <v>41</v>
      </c>
      <c r="N76" s="78" t="s">
        <v>291</v>
      </c>
      <c r="O76" s="22" t="s">
        <v>83</v>
      </c>
      <c r="P76" s="25" t="s">
        <v>32</v>
      </c>
      <c r="Q76" s="56">
        <v>20</v>
      </c>
      <c r="R76" s="56">
        <v>30.34</v>
      </c>
      <c r="S76" s="56">
        <v>10.34</v>
      </c>
      <c r="T76" s="4">
        <v>2</v>
      </c>
      <c r="U76" s="4">
        <v>2</v>
      </c>
    </row>
    <row r="77" spans="1:21" ht="12.75">
      <c r="A77" s="4">
        <v>3</v>
      </c>
      <c r="B77" s="22">
        <v>7</v>
      </c>
      <c r="C77" s="25" t="s">
        <v>262</v>
      </c>
      <c r="D77" s="26" t="s">
        <v>91</v>
      </c>
      <c r="E77" s="25" t="s">
        <v>32</v>
      </c>
      <c r="F77" s="56">
        <v>3</v>
      </c>
      <c r="G77" s="61">
        <v>13.41</v>
      </c>
      <c r="H77" s="61" t="e">
        <f>NA()</f>
        <v>#N/A</v>
      </c>
      <c r="I77" s="56">
        <v>10.41</v>
      </c>
      <c r="J77" s="4">
        <v>3</v>
      </c>
      <c r="K77" s="4">
        <v>3</v>
      </c>
      <c r="L77" s="4">
        <v>3</v>
      </c>
      <c r="M77" s="22">
        <v>7</v>
      </c>
      <c r="N77" s="25" t="s">
        <v>262</v>
      </c>
      <c r="O77" s="26" t="s">
        <v>91</v>
      </c>
      <c r="P77" s="25" t="s">
        <v>32</v>
      </c>
      <c r="Q77" s="56">
        <v>3</v>
      </c>
      <c r="R77" s="61">
        <v>13.41</v>
      </c>
      <c r="S77" s="56">
        <v>10.41</v>
      </c>
      <c r="T77" s="4">
        <v>3</v>
      </c>
      <c r="U77" s="4">
        <v>3</v>
      </c>
    </row>
    <row r="78" spans="1:21" ht="12.75">
      <c r="A78" s="4">
        <v>4</v>
      </c>
      <c r="B78" s="22">
        <v>12</v>
      </c>
      <c r="C78" s="25" t="s">
        <v>267</v>
      </c>
      <c r="D78" s="22" t="s">
        <v>83</v>
      </c>
      <c r="E78" s="25" t="s">
        <v>128</v>
      </c>
      <c r="F78" s="56">
        <v>5.3</v>
      </c>
      <c r="G78" s="56">
        <v>17.21</v>
      </c>
      <c r="H78" s="56" t="e">
        <f>IF((G78-F73)-INT(G78-F73)&gt;=0.6,G78-F73-0.4,G78-F73)</f>
        <v>#VALUE!</v>
      </c>
      <c r="I78" s="56">
        <v>10.41</v>
      </c>
      <c r="J78" s="4">
        <v>4</v>
      </c>
      <c r="K78" s="4">
        <v>4</v>
      </c>
      <c r="L78" s="4">
        <v>4</v>
      </c>
      <c r="M78" s="22">
        <v>12</v>
      </c>
      <c r="N78" s="25" t="s">
        <v>267</v>
      </c>
      <c r="O78" s="22" t="s">
        <v>83</v>
      </c>
      <c r="P78" s="25" t="s">
        <v>128</v>
      </c>
      <c r="Q78" s="56">
        <v>5.3</v>
      </c>
      <c r="R78" s="56">
        <v>17.21</v>
      </c>
      <c r="S78" s="56">
        <v>10.41</v>
      </c>
      <c r="T78" s="4">
        <v>4</v>
      </c>
      <c r="U78" s="4">
        <v>4</v>
      </c>
    </row>
    <row r="79" spans="1:21" ht="12.75">
      <c r="A79" s="4">
        <v>5</v>
      </c>
      <c r="B79" s="22">
        <v>25</v>
      </c>
      <c r="C79" s="25" t="s">
        <v>277</v>
      </c>
      <c r="D79" s="22" t="s">
        <v>86</v>
      </c>
      <c r="E79" s="25" t="s">
        <v>32</v>
      </c>
      <c r="F79" s="56">
        <v>12</v>
      </c>
      <c r="G79" s="16">
        <v>22.5</v>
      </c>
      <c r="H79" s="16"/>
      <c r="I79" s="56">
        <v>10.5</v>
      </c>
      <c r="J79" s="4">
        <v>5</v>
      </c>
      <c r="K79" s="4">
        <v>5</v>
      </c>
      <c r="L79" s="4">
        <v>5</v>
      </c>
      <c r="M79" s="22">
        <v>25</v>
      </c>
      <c r="N79" s="25" t="s">
        <v>277</v>
      </c>
      <c r="O79" s="22" t="s">
        <v>86</v>
      </c>
      <c r="P79" s="25" t="s">
        <v>32</v>
      </c>
      <c r="Q79" s="56">
        <v>12</v>
      </c>
      <c r="R79" s="16">
        <v>22.5</v>
      </c>
      <c r="S79" s="56">
        <v>10.5</v>
      </c>
      <c r="T79" s="4">
        <v>5</v>
      </c>
      <c r="U79" s="4">
        <v>5</v>
      </c>
    </row>
    <row r="80" spans="1:21" ht="12.75">
      <c r="A80" s="4">
        <v>6</v>
      </c>
      <c r="B80" s="22">
        <v>40</v>
      </c>
      <c r="C80" s="114" t="s">
        <v>390</v>
      </c>
      <c r="D80" s="26" t="s">
        <v>86</v>
      </c>
      <c r="E80" s="25" t="s">
        <v>128</v>
      </c>
      <c r="F80" s="56">
        <v>19.3</v>
      </c>
      <c r="G80" s="56">
        <v>30.26</v>
      </c>
      <c r="H80" s="56">
        <f>IF((G80-F72)-INT(G80-F72)&gt;=0.6,G80-F72-0.4,G80-F72)</f>
        <v>30.26</v>
      </c>
      <c r="I80" s="56">
        <v>10.56</v>
      </c>
      <c r="J80" s="4">
        <v>6</v>
      </c>
      <c r="K80" s="4">
        <v>6</v>
      </c>
      <c r="L80" s="4">
        <v>6</v>
      </c>
      <c r="M80" s="35">
        <v>44</v>
      </c>
      <c r="N80" s="82" t="s">
        <v>295</v>
      </c>
      <c r="O80" s="35" t="s">
        <v>91</v>
      </c>
      <c r="P80" s="65" t="s">
        <v>85</v>
      </c>
      <c r="Q80" s="56">
        <v>21.3</v>
      </c>
      <c r="R80" s="56">
        <v>32.21</v>
      </c>
      <c r="S80" s="56">
        <v>10.51</v>
      </c>
      <c r="T80" s="4">
        <v>6</v>
      </c>
      <c r="U80" s="4">
        <v>6</v>
      </c>
    </row>
    <row r="81" spans="1:21" ht="12.75">
      <c r="A81" s="4">
        <v>7</v>
      </c>
      <c r="B81" s="22">
        <v>21</v>
      </c>
      <c r="C81" s="25" t="s">
        <v>387</v>
      </c>
      <c r="D81" s="22" t="s">
        <v>86</v>
      </c>
      <c r="E81" s="25" t="s">
        <v>89</v>
      </c>
      <c r="F81" s="56">
        <v>10</v>
      </c>
      <c r="G81" s="61">
        <v>20.56</v>
      </c>
      <c r="H81" s="61" t="e">
        <f>NA()</f>
        <v>#N/A</v>
      </c>
      <c r="I81" s="56">
        <v>10.56</v>
      </c>
      <c r="J81" s="4">
        <v>7</v>
      </c>
      <c r="K81" s="4">
        <v>7</v>
      </c>
      <c r="L81" s="4">
        <v>7</v>
      </c>
      <c r="M81" s="22">
        <v>40</v>
      </c>
      <c r="N81" s="25" t="s">
        <v>390</v>
      </c>
      <c r="O81" s="26" t="s">
        <v>86</v>
      </c>
      <c r="P81" s="25" t="s">
        <v>128</v>
      </c>
      <c r="Q81" s="56">
        <v>19.3</v>
      </c>
      <c r="R81" s="61">
        <v>30.26</v>
      </c>
      <c r="S81" s="56">
        <v>10.56</v>
      </c>
      <c r="T81" s="4">
        <v>7</v>
      </c>
      <c r="U81" s="4">
        <v>7</v>
      </c>
    </row>
    <row r="82" spans="1:21" ht="12.75">
      <c r="A82" s="4">
        <v>8</v>
      </c>
      <c r="B82" s="22">
        <v>2</v>
      </c>
      <c r="C82" s="31" t="s">
        <v>259</v>
      </c>
      <c r="D82" s="22" t="s">
        <v>91</v>
      </c>
      <c r="E82" s="25" t="s">
        <v>85</v>
      </c>
      <c r="F82" s="56">
        <v>1</v>
      </c>
      <c r="G82" s="16">
        <v>11.58</v>
      </c>
      <c r="H82" s="16"/>
      <c r="I82" s="56">
        <v>10.58</v>
      </c>
      <c r="J82" s="4">
        <v>8</v>
      </c>
      <c r="K82" s="4">
        <v>8</v>
      </c>
      <c r="L82" s="4">
        <v>8</v>
      </c>
      <c r="M82" s="22">
        <v>21</v>
      </c>
      <c r="N82" s="31" t="s">
        <v>387</v>
      </c>
      <c r="O82" s="22" t="s">
        <v>86</v>
      </c>
      <c r="P82" s="25" t="s">
        <v>89</v>
      </c>
      <c r="Q82" s="56">
        <v>10</v>
      </c>
      <c r="R82" s="56">
        <v>20.56</v>
      </c>
      <c r="S82" s="56">
        <v>10.56</v>
      </c>
      <c r="T82" s="4">
        <v>8</v>
      </c>
      <c r="U82" s="4">
        <v>8</v>
      </c>
    </row>
    <row r="83" spans="1:21" ht="12.75" customHeight="1">
      <c r="A83" s="4">
        <v>9</v>
      </c>
      <c r="B83" s="22">
        <v>24</v>
      </c>
      <c r="C83" s="25" t="s">
        <v>276</v>
      </c>
      <c r="D83" s="26" t="s">
        <v>91</v>
      </c>
      <c r="E83" s="25" t="s">
        <v>85</v>
      </c>
      <c r="F83" s="56">
        <v>11.3</v>
      </c>
      <c r="G83" s="62">
        <v>22.28</v>
      </c>
      <c r="H83" s="62"/>
      <c r="I83" s="56">
        <v>10.58</v>
      </c>
      <c r="J83" s="4">
        <v>9</v>
      </c>
      <c r="K83" s="4">
        <v>9</v>
      </c>
      <c r="L83" s="4">
        <v>9</v>
      </c>
      <c r="M83" s="22">
        <v>2</v>
      </c>
      <c r="N83" s="25" t="s">
        <v>259</v>
      </c>
      <c r="O83" s="22" t="s">
        <v>91</v>
      </c>
      <c r="P83" s="25" t="s">
        <v>85</v>
      </c>
      <c r="Q83" s="56">
        <v>1</v>
      </c>
      <c r="R83" s="62">
        <v>11.58</v>
      </c>
      <c r="S83" s="56">
        <v>10.58</v>
      </c>
      <c r="T83" s="4">
        <v>9</v>
      </c>
      <c r="U83" s="4">
        <v>9</v>
      </c>
    </row>
    <row r="84" spans="1:21" ht="12.75">
      <c r="A84" s="4">
        <v>10</v>
      </c>
      <c r="B84" s="35">
        <v>150</v>
      </c>
      <c r="C84" s="65" t="s">
        <v>354</v>
      </c>
      <c r="D84" s="35" t="s">
        <v>91</v>
      </c>
      <c r="E84" s="65" t="s">
        <v>40</v>
      </c>
      <c r="F84" s="56">
        <v>22</v>
      </c>
      <c r="G84" s="56">
        <v>33.11</v>
      </c>
      <c r="H84" s="56">
        <f>IF((G84-F54)-INT(G84-F54)&gt;=0.6,G84-F54-0.4,G84-F54)</f>
        <v>10.409999999999998</v>
      </c>
      <c r="I84" s="56">
        <v>11.11</v>
      </c>
      <c r="J84" s="4">
        <v>10</v>
      </c>
      <c r="K84" s="4">
        <v>10</v>
      </c>
      <c r="L84" s="4">
        <v>10</v>
      </c>
      <c r="M84" s="22">
        <v>24</v>
      </c>
      <c r="N84" s="25" t="s">
        <v>276</v>
      </c>
      <c r="O84" s="26" t="s">
        <v>91</v>
      </c>
      <c r="P84" s="25" t="s">
        <v>85</v>
      </c>
      <c r="Q84" s="56">
        <v>11.3</v>
      </c>
      <c r="R84" s="16">
        <v>22.28</v>
      </c>
      <c r="S84" s="56">
        <v>10.58</v>
      </c>
      <c r="T84" s="4">
        <v>10</v>
      </c>
      <c r="U84" s="4">
        <v>10</v>
      </c>
    </row>
    <row r="85" spans="1:21" ht="12.75">
      <c r="A85" s="4">
        <v>11</v>
      </c>
      <c r="B85" s="22">
        <v>22</v>
      </c>
      <c r="C85" s="25" t="s">
        <v>162</v>
      </c>
      <c r="D85" s="22" t="s">
        <v>83</v>
      </c>
      <c r="E85" s="25" t="s">
        <v>32</v>
      </c>
      <c r="F85" s="56">
        <v>10.3</v>
      </c>
      <c r="G85" s="56">
        <v>21.46</v>
      </c>
      <c r="H85" s="56">
        <f>IF((G85-F80)-INT(G85-F80)&gt;=0.6,G85-F80-0.4,G85-F80)</f>
        <v>2.16</v>
      </c>
      <c r="I85" s="56">
        <v>11.16</v>
      </c>
      <c r="J85" s="4">
        <v>11</v>
      </c>
      <c r="K85" s="4">
        <v>11</v>
      </c>
      <c r="L85" s="4">
        <v>11</v>
      </c>
      <c r="M85" s="35">
        <v>150</v>
      </c>
      <c r="N85" s="65" t="s">
        <v>354</v>
      </c>
      <c r="O85" s="35" t="s">
        <v>91</v>
      </c>
      <c r="P85" s="65" t="s">
        <v>40</v>
      </c>
      <c r="Q85" s="56">
        <v>22</v>
      </c>
      <c r="R85" s="56">
        <v>33.11</v>
      </c>
      <c r="S85" s="56">
        <v>11.11</v>
      </c>
      <c r="T85" s="4">
        <v>11</v>
      </c>
      <c r="U85" s="4">
        <v>11</v>
      </c>
    </row>
    <row r="86" spans="1:21" ht="12.75">
      <c r="A86" s="4">
        <v>12</v>
      </c>
      <c r="B86" s="22">
        <v>6</v>
      </c>
      <c r="C86" s="114" t="s">
        <v>391</v>
      </c>
      <c r="D86" s="26" t="s">
        <v>86</v>
      </c>
      <c r="E86" s="25" t="s">
        <v>33</v>
      </c>
      <c r="F86" s="56">
        <v>2.3</v>
      </c>
      <c r="G86" s="61">
        <v>13.49</v>
      </c>
      <c r="H86" s="61">
        <f>IF((G86-F109)-INT(G86-F109)&gt;=0.6,G86-F109-0.4,G86-F109)</f>
        <v>-4.51</v>
      </c>
      <c r="I86" s="56">
        <v>11.19</v>
      </c>
      <c r="J86" s="4">
        <v>12</v>
      </c>
      <c r="K86" s="4">
        <v>12</v>
      </c>
      <c r="L86" s="4">
        <v>12</v>
      </c>
      <c r="M86" s="22">
        <v>22</v>
      </c>
      <c r="N86" s="114" t="s">
        <v>162</v>
      </c>
      <c r="O86" s="22" t="s">
        <v>83</v>
      </c>
      <c r="P86" s="25" t="s">
        <v>32</v>
      </c>
      <c r="Q86" s="56">
        <v>10.3</v>
      </c>
      <c r="R86" s="61">
        <v>21.46</v>
      </c>
      <c r="S86" s="56">
        <v>11.16</v>
      </c>
      <c r="T86" s="4">
        <v>12</v>
      </c>
      <c r="U86" s="4">
        <v>12</v>
      </c>
    </row>
    <row r="87" spans="1:21" ht="12.75">
      <c r="A87" s="4">
        <v>13</v>
      </c>
      <c r="B87" s="22">
        <v>27</v>
      </c>
      <c r="C87" s="25" t="s">
        <v>278</v>
      </c>
      <c r="D87" s="22" t="s">
        <v>91</v>
      </c>
      <c r="E87" s="25" t="s">
        <v>128</v>
      </c>
      <c r="F87" s="56">
        <v>13</v>
      </c>
      <c r="G87" s="56">
        <v>24.27</v>
      </c>
      <c r="H87" s="56">
        <f>IF((G87-F19)-INT(G87-F19)&gt;=0.6,G87-F19-0.4,G87-F19)</f>
        <v>18.27</v>
      </c>
      <c r="I87" s="56">
        <v>11.27</v>
      </c>
      <c r="J87" s="4">
        <v>13</v>
      </c>
      <c r="K87" s="4">
        <v>13</v>
      </c>
      <c r="L87" s="4">
        <v>13</v>
      </c>
      <c r="M87" s="22">
        <v>6</v>
      </c>
      <c r="N87" s="25" t="s">
        <v>391</v>
      </c>
      <c r="O87" s="26" t="s">
        <v>86</v>
      </c>
      <c r="P87" s="25" t="s">
        <v>33</v>
      </c>
      <c r="Q87" s="56">
        <v>2.3</v>
      </c>
      <c r="R87" s="56">
        <v>13.49</v>
      </c>
      <c r="S87" s="56">
        <v>11.19</v>
      </c>
      <c r="T87" s="4">
        <v>13</v>
      </c>
      <c r="U87" s="4">
        <v>13</v>
      </c>
    </row>
    <row r="88" spans="1:21" ht="12.75">
      <c r="A88" s="4">
        <v>14</v>
      </c>
      <c r="B88" s="22">
        <v>28</v>
      </c>
      <c r="C88" s="25" t="s">
        <v>279</v>
      </c>
      <c r="D88" s="26" t="s">
        <v>91</v>
      </c>
      <c r="E88" s="25" t="s">
        <v>85</v>
      </c>
      <c r="F88" s="56">
        <v>13.3</v>
      </c>
      <c r="G88" s="56">
        <v>24.59</v>
      </c>
      <c r="H88" s="56">
        <f>IF((G88-F80)-INT(G88-F80)&gt;=0.6,G88-F80-0.4,G88-F80)</f>
        <v>5.289999999999999</v>
      </c>
      <c r="I88" s="56">
        <v>11.29</v>
      </c>
      <c r="J88" s="4">
        <v>14</v>
      </c>
      <c r="K88" s="4">
        <v>14</v>
      </c>
      <c r="L88" s="4">
        <v>14</v>
      </c>
      <c r="M88" s="22">
        <v>27</v>
      </c>
      <c r="N88" s="25" t="s">
        <v>278</v>
      </c>
      <c r="O88" s="22" t="s">
        <v>91</v>
      </c>
      <c r="P88" s="25" t="s">
        <v>128</v>
      </c>
      <c r="Q88" s="56">
        <v>13</v>
      </c>
      <c r="R88" s="56">
        <v>24.27</v>
      </c>
      <c r="S88" s="56">
        <v>11.27</v>
      </c>
      <c r="T88" s="4">
        <v>14</v>
      </c>
      <c r="U88" s="4">
        <v>14</v>
      </c>
    </row>
    <row r="89" spans="1:21" ht="12.75">
      <c r="A89" s="4">
        <v>15</v>
      </c>
      <c r="B89" s="104">
        <v>36</v>
      </c>
      <c r="C89" s="28" t="s">
        <v>287</v>
      </c>
      <c r="D89" s="104" t="s">
        <v>86</v>
      </c>
      <c r="E89" s="28" t="s">
        <v>89</v>
      </c>
      <c r="F89" s="56">
        <v>17.3</v>
      </c>
      <c r="G89" s="61">
        <v>28.59</v>
      </c>
      <c r="H89" s="61">
        <f>IF((G89-F81)-INT(G89-F81)&gt;=0.6,G89-F81-0.4,G89-F81)</f>
        <v>18.59</v>
      </c>
      <c r="I89" s="56">
        <v>11.29</v>
      </c>
      <c r="J89" s="4">
        <v>15</v>
      </c>
      <c r="K89" s="4">
        <v>15</v>
      </c>
      <c r="L89" s="4">
        <v>15</v>
      </c>
      <c r="M89" s="22">
        <v>28</v>
      </c>
      <c r="N89" s="25" t="s">
        <v>279</v>
      </c>
      <c r="O89" s="26" t="s">
        <v>91</v>
      </c>
      <c r="P89" s="25" t="s">
        <v>85</v>
      </c>
      <c r="Q89" s="56">
        <v>13.3</v>
      </c>
      <c r="R89" s="61">
        <v>24.59</v>
      </c>
      <c r="S89" s="56">
        <v>11.29</v>
      </c>
      <c r="T89" s="4">
        <v>15</v>
      </c>
      <c r="U89" s="4">
        <v>15</v>
      </c>
    </row>
    <row r="90" spans="1:21" ht="12.75">
      <c r="A90" s="4">
        <v>16</v>
      </c>
      <c r="B90" s="22">
        <v>13</v>
      </c>
      <c r="C90" s="28" t="s">
        <v>268</v>
      </c>
      <c r="D90" s="22" t="s">
        <v>86</v>
      </c>
      <c r="E90" s="25" t="s">
        <v>32</v>
      </c>
      <c r="F90" s="56">
        <v>6</v>
      </c>
      <c r="G90" s="56">
        <v>17.3</v>
      </c>
      <c r="H90" s="56">
        <f>IF((G90-F86)-INT(G90-F86)&gt;=0.6,G90-F86-0.4,G90-F86)</f>
        <v>15</v>
      </c>
      <c r="I90" s="56">
        <v>11.3</v>
      </c>
      <c r="J90" s="4">
        <v>16</v>
      </c>
      <c r="K90" s="4">
        <v>16</v>
      </c>
      <c r="L90" s="4">
        <v>16</v>
      </c>
      <c r="M90" s="104">
        <v>36</v>
      </c>
      <c r="N90" s="28" t="s">
        <v>287</v>
      </c>
      <c r="O90" s="104" t="s">
        <v>86</v>
      </c>
      <c r="P90" s="28" t="s">
        <v>89</v>
      </c>
      <c r="Q90" s="56">
        <v>17.3</v>
      </c>
      <c r="R90" s="56">
        <v>28.59</v>
      </c>
      <c r="S90" s="56">
        <v>11.29</v>
      </c>
      <c r="T90" s="4">
        <v>16</v>
      </c>
      <c r="U90" s="4">
        <v>16</v>
      </c>
    </row>
    <row r="91" spans="1:21" ht="12.75">
      <c r="A91" s="4">
        <v>17</v>
      </c>
      <c r="B91" s="22">
        <v>31</v>
      </c>
      <c r="C91" s="25" t="s">
        <v>282</v>
      </c>
      <c r="D91" s="22" t="s">
        <v>86</v>
      </c>
      <c r="E91" s="25" t="s">
        <v>85</v>
      </c>
      <c r="F91" s="56">
        <v>15</v>
      </c>
      <c r="G91" s="56">
        <v>26.3</v>
      </c>
      <c r="H91" s="56" t="e">
        <f>IF((G91-F60)-INT(G91-F60)&gt;=0.6,G91-F60-0.4,G91-F60)</f>
        <v>#VALUE!</v>
      </c>
      <c r="I91" s="56">
        <v>11.3</v>
      </c>
      <c r="J91" s="4">
        <v>17</v>
      </c>
      <c r="K91" s="4">
        <v>17</v>
      </c>
      <c r="L91" s="4">
        <v>17</v>
      </c>
      <c r="M91" s="22">
        <v>13</v>
      </c>
      <c r="N91" s="28" t="s">
        <v>268</v>
      </c>
      <c r="O91" s="22" t="s">
        <v>86</v>
      </c>
      <c r="P91" s="25" t="s">
        <v>32</v>
      </c>
      <c r="Q91" s="56">
        <v>6</v>
      </c>
      <c r="R91" s="56">
        <v>17.3</v>
      </c>
      <c r="S91" s="56">
        <v>11.3</v>
      </c>
      <c r="T91" s="4">
        <v>17</v>
      </c>
      <c r="U91" s="4">
        <v>17</v>
      </c>
    </row>
    <row r="92" spans="1:21" ht="12.75">
      <c r="A92" s="4">
        <v>18</v>
      </c>
      <c r="B92" s="22">
        <v>38</v>
      </c>
      <c r="C92" s="25" t="s">
        <v>289</v>
      </c>
      <c r="D92" s="26" t="s">
        <v>91</v>
      </c>
      <c r="E92" s="25" t="s">
        <v>128</v>
      </c>
      <c r="F92" s="56">
        <v>18.3</v>
      </c>
      <c r="G92" s="56">
        <v>40.04</v>
      </c>
      <c r="H92" s="56">
        <f>IF((G92-F84)-INT(G92-F84)&gt;=0.6,G92-F84-0.4,G92-F84)</f>
        <v>18.04</v>
      </c>
      <c r="I92" s="56">
        <v>11.34</v>
      </c>
      <c r="J92" s="4">
        <v>18</v>
      </c>
      <c r="K92" s="4">
        <v>18</v>
      </c>
      <c r="L92" s="4">
        <v>18</v>
      </c>
      <c r="M92" s="22">
        <v>31</v>
      </c>
      <c r="N92" s="25" t="s">
        <v>282</v>
      </c>
      <c r="O92" s="22" t="s">
        <v>86</v>
      </c>
      <c r="P92" s="25" t="s">
        <v>85</v>
      </c>
      <c r="Q92" s="56">
        <v>15</v>
      </c>
      <c r="R92" s="56">
        <v>26.3</v>
      </c>
      <c r="S92" s="56">
        <v>11.3</v>
      </c>
      <c r="T92" s="4">
        <v>18</v>
      </c>
      <c r="U92" s="4">
        <v>18</v>
      </c>
    </row>
    <row r="93" spans="1:21" ht="12.75">
      <c r="A93" s="4">
        <v>19</v>
      </c>
      <c r="B93" s="22">
        <v>34</v>
      </c>
      <c r="C93" s="31" t="s">
        <v>285</v>
      </c>
      <c r="D93" s="22" t="s">
        <v>91</v>
      </c>
      <c r="E93" s="25" t="s">
        <v>128</v>
      </c>
      <c r="F93" s="56">
        <v>16.3</v>
      </c>
      <c r="G93" s="56">
        <v>28.06</v>
      </c>
      <c r="H93" s="56">
        <f>IF((G93-F85)-INT(G93-F85)&gt;=0.6,G93-F85-0.4,G93-F85)</f>
        <v>17.36</v>
      </c>
      <c r="I93" s="56">
        <v>11.36</v>
      </c>
      <c r="J93" s="4">
        <v>19</v>
      </c>
      <c r="K93" s="4">
        <v>19</v>
      </c>
      <c r="L93" s="4">
        <v>19</v>
      </c>
      <c r="M93" s="22">
        <v>38</v>
      </c>
      <c r="N93" s="31" t="s">
        <v>289</v>
      </c>
      <c r="O93" s="26" t="s">
        <v>91</v>
      </c>
      <c r="P93" s="25" t="s">
        <v>128</v>
      </c>
      <c r="Q93" s="56">
        <v>18.3</v>
      </c>
      <c r="R93" s="56">
        <v>40.04</v>
      </c>
      <c r="S93" s="56">
        <v>11.34</v>
      </c>
      <c r="T93" s="4">
        <v>19</v>
      </c>
      <c r="U93" s="4">
        <v>19</v>
      </c>
    </row>
    <row r="94" spans="1:21" ht="12.75">
      <c r="A94" s="4">
        <v>20</v>
      </c>
      <c r="B94" s="22">
        <v>33</v>
      </c>
      <c r="C94" s="25" t="s">
        <v>284</v>
      </c>
      <c r="D94" s="22" t="s">
        <v>86</v>
      </c>
      <c r="E94" s="25" t="s">
        <v>84</v>
      </c>
      <c r="F94" s="56">
        <v>16</v>
      </c>
      <c r="G94" s="56">
        <v>27.43</v>
      </c>
      <c r="H94" s="56" t="e">
        <f>IF((G94-F63)-INT(G94-F63)&gt;=0.6,G94-F63-0.4,G94-F63)</f>
        <v>#VALUE!</v>
      </c>
      <c r="I94" s="56">
        <v>11.43</v>
      </c>
      <c r="J94" s="4">
        <v>20</v>
      </c>
      <c r="K94" s="4">
        <v>20</v>
      </c>
      <c r="L94" s="4">
        <v>20</v>
      </c>
      <c r="M94" s="22">
        <v>34</v>
      </c>
      <c r="N94" s="25" t="s">
        <v>285</v>
      </c>
      <c r="O94" s="22" t="s">
        <v>91</v>
      </c>
      <c r="P94" s="25" t="s">
        <v>128</v>
      </c>
      <c r="Q94" s="56">
        <v>16.3</v>
      </c>
      <c r="R94" s="56">
        <v>28.06</v>
      </c>
      <c r="S94" s="56">
        <v>11.36</v>
      </c>
      <c r="T94" s="4">
        <v>20</v>
      </c>
      <c r="U94" s="4">
        <v>20</v>
      </c>
    </row>
    <row r="95" spans="1:21" ht="12.75">
      <c r="A95" s="4">
        <v>21</v>
      </c>
      <c r="B95" s="22">
        <v>9</v>
      </c>
      <c r="C95" s="25" t="s">
        <v>264</v>
      </c>
      <c r="D95" s="22" t="s">
        <v>91</v>
      </c>
      <c r="E95" s="25" t="s">
        <v>89</v>
      </c>
      <c r="F95" s="56">
        <v>4</v>
      </c>
      <c r="G95" s="16">
        <v>15.43</v>
      </c>
      <c r="H95" s="16"/>
      <c r="I95" s="56">
        <v>11.43</v>
      </c>
      <c r="J95" s="4">
        <v>21</v>
      </c>
      <c r="K95" s="4">
        <v>21</v>
      </c>
      <c r="L95" s="4">
        <v>21</v>
      </c>
      <c r="M95" s="22">
        <v>33</v>
      </c>
      <c r="N95" s="25" t="s">
        <v>284</v>
      </c>
      <c r="O95" s="22" t="s">
        <v>86</v>
      </c>
      <c r="P95" s="25" t="s">
        <v>84</v>
      </c>
      <c r="Q95" s="56">
        <v>16</v>
      </c>
      <c r="R95" s="56">
        <v>27.43</v>
      </c>
      <c r="S95" s="56">
        <v>11.43</v>
      </c>
      <c r="T95" s="4">
        <v>21</v>
      </c>
      <c r="U95" s="4">
        <v>21</v>
      </c>
    </row>
    <row r="96" spans="1:21" ht="12.75">
      <c r="A96" s="4">
        <v>22</v>
      </c>
      <c r="B96" s="22">
        <v>29</v>
      </c>
      <c r="C96" s="25" t="s">
        <v>280</v>
      </c>
      <c r="D96" s="22" t="s">
        <v>174</v>
      </c>
      <c r="E96" s="25" t="s">
        <v>254</v>
      </c>
      <c r="F96" s="56">
        <v>14</v>
      </c>
      <c r="G96" s="61">
        <v>25.45</v>
      </c>
      <c r="H96" s="61" t="e">
        <f>IF((G96-F65)-INT(G96-F65)&gt;=0.6,G96-F65-0.4,G96-F65)</f>
        <v>#VALUE!</v>
      </c>
      <c r="I96" s="56">
        <v>11.45</v>
      </c>
      <c r="J96" s="4">
        <v>22</v>
      </c>
      <c r="K96" s="4">
        <v>22</v>
      </c>
      <c r="L96" s="4">
        <v>22</v>
      </c>
      <c r="M96" s="22">
        <v>9</v>
      </c>
      <c r="N96" s="25" t="s">
        <v>264</v>
      </c>
      <c r="O96" s="22" t="s">
        <v>91</v>
      </c>
      <c r="P96" s="25" t="s">
        <v>89</v>
      </c>
      <c r="Q96" s="56">
        <v>4</v>
      </c>
      <c r="R96" s="62">
        <v>15.43</v>
      </c>
      <c r="S96" s="56">
        <v>11.43</v>
      </c>
      <c r="T96" s="4">
        <v>22</v>
      </c>
      <c r="U96" s="4">
        <v>22</v>
      </c>
    </row>
    <row r="97" spans="1:21" ht="12.75">
      <c r="A97" s="4">
        <v>23</v>
      </c>
      <c r="B97" s="22">
        <v>19</v>
      </c>
      <c r="C97" s="25" t="s">
        <v>273</v>
      </c>
      <c r="D97" s="22" t="s">
        <v>86</v>
      </c>
      <c r="E97" s="25" t="s">
        <v>90</v>
      </c>
      <c r="F97" s="56">
        <v>9</v>
      </c>
      <c r="G97" s="64">
        <v>20.46</v>
      </c>
      <c r="H97" s="64">
        <f>IF((G97-F89)-INT(G97-F89)&gt;=0.6,G97-F89-0.4,G97-F89)</f>
        <v>3.16</v>
      </c>
      <c r="I97" s="56">
        <v>11.46</v>
      </c>
      <c r="J97" s="4">
        <v>23</v>
      </c>
      <c r="K97" s="4">
        <v>23</v>
      </c>
      <c r="L97" s="4">
        <v>23</v>
      </c>
      <c r="M97" s="22">
        <v>29</v>
      </c>
      <c r="N97" s="25" t="s">
        <v>280</v>
      </c>
      <c r="O97" s="22" t="s">
        <v>174</v>
      </c>
      <c r="P97" s="25" t="s">
        <v>254</v>
      </c>
      <c r="Q97" s="56">
        <v>14</v>
      </c>
      <c r="R97" s="64">
        <v>25.45</v>
      </c>
      <c r="S97" s="56">
        <v>11.45</v>
      </c>
      <c r="T97" s="4">
        <v>23</v>
      </c>
      <c r="U97" s="4">
        <v>23</v>
      </c>
    </row>
    <row r="98" spans="1:21" ht="12.75">
      <c r="A98" s="4">
        <v>24</v>
      </c>
      <c r="B98" s="22">
        <v>11</v>
      </c>
      <c r="C98" s="25" t="s">
        <v>266</v>
      </c>
      <c r="D98" s="22" t="s">
        <v>91</v>
      </c>
      <c r="E98" s="25" t="s">
        <v>84</v>
      </c>
      <c r="F98" s="56">
        <v>5</v>
      </c>
      <c r="G98" s="62">
        <v>16.49</v>
      </c>
      <c r="H98" s="62"/>
      <c r="I98" s="56">
        <v>11.49</v>
      </c>
      <c r="J98" s="4">
        <v>24</v>
      </c>
      <c r="K98" s="4">
        <v>24</v>
      </c>
      <c r="L98" s="4">
        <v>24</v>
      </c>
      <c r="M98" s="22">
        <v>19</v>
      </c>
      <c r="N98" s="25" t="s">
        <v>273</v>
      </c>
      <c r="O98" s="22" t="s">
        <v>86</v>
      </c>
      <c r="P98" s="25" t="s">
        <v>90</v>
      </c>
      <c r="Q98" s="56">
        <v>9</v>
      </c>
      <c r="R98" s="61">
        <v>20.46</v>
      </c>
      <c r="S98" s="56">
        <v>11.46</v>
      </c>
      <c r="T98" s="4">
        <v>24</v>
      </c>
      <c r="U98" s="4">
        <v>24</v>
      </c>
    </row>
    <row r="99" spans="1:21" ht="12.75">
      <c r="A99" s="4">
        <v>25</v>
      </c>
      <c r="B99" s="22">
        <v>42</v>
      </c>
      <c r="C99" s="25" t="s">
        <v>292</v>
      </c>
      <c r="D99" s="26" t="s">
        <v>86</v>
      </c>
      <c r="E99" s="25" t="s">
        <v>84</v>
      </c>
      <c r="F99" s="56">
        <v>20.3</v>
      </c>
      <c r="G99" s="61">
        <v>32.19</v>
      </c>
      <c r="H99" s="56">
        <f>IF((G99-F91)-INT(G99-F91)&gt;=0.6,G99-F91-0.4,G99-F91)</f>
        <v>17.189999999999998</v>
      </c>
      <c r="I99" s="56">
        <v>11.49</v>
      </c>
      <c r="J99" s="4">
        <v>25</v>
      </c>
      <c r="K99" s="4">
        <v>25</v>
      </c>
      <c r="L99" s="4">
        <v>25</v>
      </c>
      <c r="M99" s="22">
        <v>11</v>
      </c>
      <c r="N99" s="25" t="s">
        <v>266</v>
      </c>
      <c r="O99" s="22" t="s">
        <v>91</v>
      </c>
      <c r="P99" s="25" t="s">
        <v>84</v>
      </c>
      <c r="Q99" s="56">
        <v>5</v>
      </c>
      <c r="R99" s="62">
        <v>16.49</v>
      </c>
      <c r="S99" s="56">
        <v>11.49</v>
      </c>
      <c r="T99" s="4">
        <v>25</v>
      </c>
      <c r="U99" s="4">
        <v>25</v>
      </c>
    </row>
    <row r="100" spans="1:21" ht="12.75">
      <c r="A100" s="4">
        <v>26</v>
      </c>
      <c r="B100" s="22">
        <v>20</v>
      </c>
      <c r="C100" s="25" t="s">
        <v>274</v>
      </c>
      <c r="D100" s="22" t="s">
        <v>86</v>
      </c>
      <c r="E100" s="25" t="s">
        <v>84</v>
      </c>
      <c r="F100" s="56">
        <v>9.3</v>
      </c>
      <c r="G100" s="56">
        <v>21.2</v>
      </c>
      <c r="H100" s="56" t="e">
        <f>NA()</f>
        <v>#N/A</v>
      </c>
      <c r="I100" s="56">
        <v>11.5</v>
      </c>
      <c r="J100" s="4">
        <v>26</v>
      </c>
      <c r="K100" s="4">
        <v>26</v>
      </c>
      <c r="L100" s="4">
        <v>26</v>
      </c>
      <c r="M100" s="22">
        <v>42</v>
      </c>
      <c r="N100" s="25" t="s">
        <v>292</v>
      </c>
      <c r="O100" s="26" t="s">
        <v>86</v>
      </c>
      <c r="P100" s="25" t="s">
        <v>84</v>
      </c>
      <c r="Q100" s="56">
        <v>20.3</v>
      </c>
      <c r="R100" s="56">
        <v>32.19</v>
      </c>
      <c r="S100" s="56">
        <v>11.49</v>
      </c>
      <c r="T100" s="4">
        <v>26</v>
      </c>
      <c r="U100" s="4">
        <v>26</v>
      </c>
    </row>
    <row r="101" spans="1:21" ht="12.75">
      <c r="A101" s="4">
        <v>27</v>
      </c>
      <c r="B101" s="22">
        <v>17</v>
      </c>
      <c r="C101" s="25" t="s">
        <v>271</v>
      </c>
      <c r="D101" s="26" t="s">
        <v>91</v>
      </c>
      <c r="E101" s="25" t="s">
        <v>90</v>
      </c>
      <c r="F101" s="56">
        <v>8</v>
      </c>
      <c r="G101" s="16">
        <v>19.51</v>
      </c>
      <c r="H101" s="16"/>
      <c r="I101" s="56">
        <v>11.51</v>
      </c>
      <c r="J101" s="4">
        <v>27</v>
      </c>
      <c r="K101" s="4">
        <v>27</v>
      </c>
      <c r="L101" s="4">
        <v>27</v>
      </c>
      <c r="M101" s="22">
        <v>20</v>
      </c>
      <c r="N101" s="25" t="s">
        <v>274</v>
      </c>
      <c r="O101" s="22" t="s">
        <v>86</v>
      </c>
      <c r="P101" s="25" t="s">
        <v>84</v>
      </c>
      <c r="Q101" s="56">
        <v>9.3</v>
      </c>
      <c r="R101" s="56">
        <v>21.2</v>
      </c>
      <c r="S101" s="56">
        <v>11.5</v>
      </c>
      <c r="T101" s="4">
        <v>27</v>
      </c>
      <c r="U101" s="4">
        <v>27</v>
      </c>
    </row>
    <row r="102" spans="1:21" ht="12.75">
      <c r="A102" s="4">
        <v>28</v>
      </c>
      <c r="B102" s="22">
        <v>32</v>
      </c>
      <c r="C102" s="25" t="s">
        <v>283</v>
      </c>
      <c r="D102" s="22" t="s">
        <v>174</v>
      </c>
      <c r="E102" s="25" t="s">
        <v>253</v>
      </c>
      <c r="F102" s="56">
        <v>15.3</v>
      </c>
      <c r="G102" s="61">
        <v>27.25</v>
      </c>
      <c r="H102" s="61">
        <f>IF((G102-F94)-INT(G102-F94)&gt;=0.6,G102-F94-0.4,G102-F94)</f>
        <v>11.25</v>
      </c>
      <c r="I102" s="56">
        <v>11.55</v>
      </c>
      <c r="J102" s="4">
        <v>28</v>
      </c>
      <c r="K102" s="4">
        <v>28</v>
      </c>
      <c r="L102" s="4">
        <v>28</v>
      </c>
      <c r="M102" s="22">
        <v>17</v>
      </c>
      <c r="N102" s="25" t="s">
        <v>271</v>
      </c>
      <c r="O102" s="26" t="s">
        <v>91</v>
      </c>
      <c r="P102" s="25" t="s">
        <v>90</v>
      </c>
      <c r="Q102" s="56">
        <v>8</v>
      </c>
      <c r="R102" s="62">
        <v>19.51</v>
      </c>
      <c r="S102" s="56">
        <v>11.51</v>
      </c>
      <c r="T102" s="4">
        <v>28</v>
      </c>
      <c r="U102" s="4">
        <v>28</v>
      </c>
    </row>
    <row r="103" spans="1:21" ht="12.75">
      <c r="A103" s="4">
        <v>29</v>
      </c>
      <c r="B103" s="22">
        <v>26</v>
      </c>
      <c r="C103" s="25" t="s">
        <v>172</v>
      </c>
      <c r="D103" s="26" t="s">
        <v>91</v>
      </c>
      <c r="E103" s="25" t="s">
        <v>87</v>
      </c>
      <c r="F103" s="56">
        <v>12.3</v>
      </c>
      <c r="G103" s="16">
        <v>24.28</v>
      </c>
      <c r="H103" s="16"/>
      <c r="I103" s="56">
        <v>11.58</v>
      </c>
      <c r="J103" s="4">
        <v>29</v>
      </c>
      <c r="K103" s="4">
        <v>29</v>
      </c>
      <c r="L103" s="4">
        <v>29</v>
      </c>
      <c r="M103" s="22">
        <v>32</v>
      </c>
      <c r="N103" s="25" t="s">
        <v>283</v>
      </c>
      <c r="O103" s="22" t="s">
        <v>174</v>
      </c>
      <c r="P103" s="25" t="s">
        <v>253</v>
      </c>
      <c r="Q103" s="56">
        <v>15.3</v>
      </c>
      <c r="R103" s="56">
        <v>27.25</v>
      </c>
      <c r="S103" s="56">
        <v>11.55</v>
      </c>
      <c r="T103" s="4">
        <v>29</v>
      </c>
      <c r="U103" s="4">
        <v>29</v>
      </c>
    </row>
    <row r="104" spans="1:21" ht="12.75" customHeight="1">
      <c r="A104" s="4">
        <v>30</v>
      </c>
      <c r="B104" s="22">
        <v>3</v>
      </c>
      <c r="C104" s="28" t="s">
        <v>260</v>
      </c>
      <c r="D104" s="26" t="s">
        <v>86</v>
      </c>
      <c r="E104" s="25" t="s">
        <v>90</v>
      </c>
      <c r="F104" s="56">
        <v>1.3</v>
      </c>
      <c r="G104" s="61">
        <v>13.29</v>
      </c>
      <c r="H104" s="61">
        <f>IF((G104-F97)-INT(G104-F97)&gt;=0.6,G104-F97-0.4,G104-F97)</f>
        <v>4.289999999999999</v>
      </c>
      <c r="I104" s="56">
        <v>11.59</v>
      </c>
      <c r="J104" s="4">
        <v>30</v>
      </c>
      <c r="K104" s="4">
        <v>30</v>
      </c>
      <c r="L104" s="4">
        <v>30</v>
      </c>
      <c r="M104" s="22">
        <v>26</v>
      </c>
      <c r="N104" s="25" t="s">
        <v>172</v>
      </c>
      <c r="O104" s="26" t="s">
        <v>91</v>
      </c>
      <c r="P104" s="25" t="s">
        <v>87</v>
      </c>
      <c r="Q104" s="56">
        <v>12.3</v>
      </c>
      <c r="R104" s="62">
        <v>24.28</v>
      </c>
      <c r="S104" s="56">
        <v>11.58</v>
      </c>
      <c r="T104" s="4">
        <v>30</v>
      </c>
      <c r="U104" s="4">
        <v>30</v>
      </c>
    </row>
    <row r="105" spans="1:21" ht="12.75">
      <c r="A105" s="4">
        <v>31</v>
      </c>
      <c r="B105" s="22">
        <v>18</v>
      </c>
      <c r="C105" s="25" t="s">
        <v>272</v>
      </c>
      <c r="D105" s="22" t="s">
        <v>91</v>
      </c>
      <c r="E105" s="25" t="s">
        <v>33</v>
      </c>
      <c r="F105" s="56">
        <v>8.3</v>
      </c>
      <c r="G105" s="56">
        <v>20.32</v>
      </c>
      <c r="H105" s="56">
        <f>IF((G105-F97)-INT(G105-F97)&gt;=0.6,G105-F97-0.4,G105-F97)</f>
        <v>11.32</v>
      </c>
      <c r="I105" s="56">
        <v>12.02</v>
      </c>
      <c r="J105" s="4">
        <v>31</v>
      </c>
      <c r="K105" s="4">
        <v>31</v>
      </c>
      <c r="L105" s="4">
        <v>31</v>
      </c>
      <c r="M105" s="22">
        <v>3</v>
      </c>
      <c r="N105" s="28" t="s">
        <v>260</v>
      </c>
      <c r="O105" s="26" t="s">
        <v>86</v>
      </c>
      <c r="P105" s="25" t="s">
        <v>90</v>
      </c>
      <c r="Q105" s="56">
        <v>1.3</v>
      </c>
      <c r="R105" s="56">
        <v>13.29</v>
      </c>
      <c r="S105" s="56">
        <v>11.59</v>
      </c>
      <c r="T105" s="4">
        <v>31</v>
      </c>
      <c r="U105" s="4">
        <v>31</v>
      </c>
    </row>
    <row r="106" spans="1:21" ht="12.75">
      <c r="A106" s="4">
        <v>32</v>
      </c>
      <c r="B106" s="22">
        <v>30</v>
      </c>
      <c r="C106" s="25" t="s">
        <v>281</v>
      </c>
      <c r="D106" s="22" t="s">
        <v>91</v>
      </c>
      <c r="E106" s="25" t="s">
        <v>87</v>
      </c>
      <c r="F106" s="56">
        <v>14.3</v>
      </c>
      <c r="G106" s="61">
        <v>26.56</v>
      </c>
      <c r="H106" s="61">
        <f>IF((G106-F98)-INT(G106-F98)&gt;=0.6,G106-F98-0.4,G106-F98)</f>
        <v>21.56</v>
      </c>
      <c r="I106" s="56">
        <v>12.26</v>
      </c>
      <c r="J106" s="4">
        <v>32</v>
      </c>
      <c r="K106" s="4">
        <v>32</v>
      </c>
      <c r="L106" s="4">
        <v>32</v>
      </c>
      <c r="M106" s="22">
        <v>18</v>
      </c>
      <c r="N106" s="25" t="s">
        <v>272</v>
      </c>
      <c r="O106" s="22" t="s">
        <v>91</v>
      </c>
      <c r="P106" s="25" t="s">
        <v>33</v>
      </c>
      <c r="Q106" s="56">
        <v>8.3</v>
      </c>
      <c r="R106" s="61">
        <v>20.32</v>
      </c>
      <c r="S106" s="56">
        <v>12.02</v>
      </c>
      <c r="T106" s="4">
        <v>32</v>
      </c>
      <c r="U106" s="4">
        <v>32</v>
      </c>
    </row>
    <row r="107" spans="1:21" ht="12.75">
      <c r="A107" s="4">
        <v>33</v>
      </c>
      <c r="B107" s="22">
        <v>14</v>
      </c>
      <c r="C107" s="25" t="s">
        <v>401</v>
      </c>
      <c r="D107" s="26" t="s">
        <v>91</v>
      </c>
      <c r="E107" s="25" t="s">
        <v>87</v>
      </c>
      <c r="F107" s="56">
        <v>6.3</v>
      </c>
      <c r="G107" s="16">
        <v>19.09</v>
      </c>
      <c r="H107" s="16"/>
      <c r="I107" s="56">
        <v>12.39</v>
      </c>
      <c r="J107" s="4">
        <v>33</v>
      </c>
      <c r="K107" s="4">
        <v>33</v>
      </c>
      <c r="L107" s="4">
        <v>33</v>
      </c>
      <c r="M107" s="22">
        <v>30</v>
      </c>
      <c r="N107" s="25" t="s">
        <v>281</v>
      </c>
      <c r="O107" s="22" t="s">
        <v>91</v>
      </c>
      <c r="P107" s="25" t="s">
        <v>87</v>
      </c>
      <c r="Q107" s="56">
        <v>14.3</v>
      </c>
      <c r="R107" s="56">
        <v>26.56</v>
      </c>
      <c r="S107" s="56">
        <v>12.26</v>
      </c>
      <c r="T107" s="4">
        <v>33</v>
      </c>
      <c r="U107" s="4">
        <v>33</v>
      </c>
    </row>
    <row r="108" spans="1:21" ht="12.75">
      <c r="A108" s="4">
        <v>34</v>
      </c>
      <c r="B108" s="22">
        <v>15</v>
      </c>
      <c r="C108" s="25" t="s">
        <v>269</v>
      </c>
      <c r="D108" s="26" t="s">
        <v>91</v>
      </c>
      <c r="E108" s="25" t="s">
        <v>85</v>
      </c>
      <c r="F108" s="56">
        <v>7</v>
      </c>
      <c r="G108" s="61">
        <v>19.45</v>
      </c>
      <c r="H108" s="61">
        <f>IF((G108-F104)-INT(G108-F104)&gt;=0.6,G108-F104-0.4,G108-F104)</f>
        <v>18.15</v>
      </c>
      <c r="I108" s="56">
        <v>12.45</v>
      </c>
      <c r="J108" s="4">
        <v>34</v>
      </c>
      <c r="K108" s="4">
        <v>34</v>
      </c>
      <c r="L108" s="4">
        <v>34</v>
      </c>
      <c r="M108" s="22">
        <v>14</v>
      </c>
      <c r="N108" s="25" t="s">
        <v>401</v>
      </c>
      <c r="O108" s="26" t="s">
        <v>91</v>
      </c>
      <c r="P108" s="25" t="s">
        <v>87</v>
      </c>
      <c r="Q108" s="56">
        <v>6.3</v>
      </c>
      <c r="R108" s="62">
        <v>19.09</v>
      </c>
      <c r="S108" s="56">
        <v>12.39</v>
      </c>
      <c r="T108" s="4">
        <v>34</v>
      </c>
      <c r="U108" s="4">
        <v>34</v>
      </c>
    </row>
    <row r="109" spans="1:21" ht="12.75">
      <c r="A109" s="4">
        <v>35</v>
      </c>
      <c r="B109" s="112">
        <v>37</v>
      </c>
      <c r="C109" s="31" t="s">
        <v>288</v>
      </c>
      <c r="D109" s="112" t="s">
        <v>174</v>
      </c>
      <c r="E109" s="31" t="s">
        <v>254</v>
      </c>
      <c r="F109" s="56">
        <v>18</v>
      </c>
      <c r="G109" s="56">
        <v>40.46</v>
      </c>
      <c r="H109" s="56">
        <f>IF((G109-F78)-INT(G109-F78)&gt;=0.6,G109-F78-0.4,G109-F78)</f>
        <v>35.160000000000004</v>
      </c>
      <c r="I109" s="56">
        <v>12.46</v>
      </c>
      <c r="J109" s="4">
        <v>35</v>
      </c>
      <c r="K109" s="4">
        <v>35</v>
      </c>
      <c r="L109" s="4">
        <v>35</v>
      </c>
      <c r="M109" s="112">
        <v>15</v>
      </c>
      <c r="N109" s="31" t="s">
        <v>269</v>
      </c>
      <c r="O109" s="138" t="s">
        <v>91</v>
      </c>
      <c r="P109" s="31" t="s">
        <v>85</v>
      </c>
      <c r="Q109" s="56">
        <v>7</v>
      </c>
      <c r="R109" s="56">
        <v>19.45</v>
      </c>
      <c r="S109" s="56">
        <v>12.45</v>
      </c>
      <c r="T109" s="4">
        <v>35</v>
      </c>
      <c r="U109" s="4">
        <v>35</v>
      </c>
    </row>
    <row r="110" spans="1:21" ht="12.75">
      <c r="A110" s="4">
        <v>36</v>
      </c>
      <c r="B110" s="22">
        <v>39</v>
      </c>
      <c r="C110" s="25" t="s">
        <v>290</v>
      </c>
      <c r="D110" s="22" t="s">
        <v>174</v>
      </c>
      <c r="E110" s="25" t="s">
        <v>254</v>
      </c>
      <c r="F110" s="56">
        <v>19</v>
      </c>
      <c r="G110" s="61">
        <v>41.46</v>
      </c>
      <c r="H110" s="61">
        <f>IF((G110-F79)-INT(G110-F79)&gt;=0.6,G110-F79-0.4,G110-F79)</f>
        <v>29.46</v>
      </c>
      <c r="I110" s="56">
        <v>12.46</v>
      </c>
      <c r="J110" s="4">
        <v>36</v>
      </c>
      <c r="K110" s="4">
        <v>36</v>
      </c>
      <c r="L110" s="4">
        <v>36</v>
      </c>
      <c r="M110" s="22">
        <v>37</v>
      </c>
      <c r="N110" s="25" t="s">
        <v>288</v>
      </c>
      <c r="O110" s="22" t="s">
        <v>174</v>
      </c>
      <c r="P110" s="25" t="s">
        <v>254</v>
      </c>
      <c r="Q110" s="56">
        <v>18</v>
      </c>
      <c r="R110" s="61">
        <v>40.46</v>
      </c>
      <c r="S110" s="56">
        <v>12.46</v>
      </c>
      <c r="T110" s="4">
        <v>36</v>
      </c>
      <c r="U110" s="4">
        <v>36</v>
      </c>
    </row>
    <row r="111" spans="1:21" ht="12.75">
      <c r="A111" s="4">
        <v>37</v>
      </c>
      <c r="B111" s="22">
        <v>23</v>
      </c>
      <c r="C111" s="25" t="s">
        <v>275</v>
      </c>
      <c r="D111" s="26" t="s">
        <v>91</v>
      </c>
      <c r="E111" s="25" t="s">
        <v>87</v>
      </c>
      <c r="F111" s="56">
        <v>11</v>
      </c>
      <c r="G111" s="56">
        <v>23.49</v>
      </c>
      <c r="H111" s="56">
        <f>IF((G111-F107)-INT(G111-F107)&gt;=0.6,G111-F107-0.4,G111-F107)</f>
        <v>17.189999999999998</v>
      </c>
      <c r="I111" s="56">
        <v>12.49</v>
      </c>
      <c r="J111" s="4">
        <v>37</v>
      </c>
      <c r="K111" s="4">
        <v>37</v>
      </c>
      <c r="L111" s="4">
        <v>37</v>
      </c>
      <c r="M111" s="22">
        <v>39</v>
      </c>
      <c r="N111" s="25" t="s">
        <v>290</v>
      </c>
      <c r="O111" s="22" t="s">
        <v>174</v>
      </c>
      <c r="P111" s="25" t="s">
        <v>254</v>
      </c>
      <c r="Q111" s="56">
        <v>19</v>
      </c>
      <c r="R111" s="56">
        <v>41.46</v>
      </c>
      <c r="S111" s="56">
        <v>12.46</v>
      </c>
      <c r="T111" s="4">
        <v>37</v>
      </c>
      <c r="U111" s="4">
        <v>37</v>
      </c>
    </row>
    <row r="112" spans="1:21" ht="12.75">
      <c r="A112" s="4">
        <v>38</v>
      </c>
      <c r="B112" s="22">
        <v>8</v>
      </c>
      <c r="C112" s="25" t="s">
        <v>263</v>
      </c>
      <c r="D112" s="22" t="s">
        <v>91</v>
      </c>
      <c r="E112" s="25" t="s">
        <v>87</v>
      </c>
      <c r="F112" s="56">
        <v>3.3</v>
      </c>
      <c r="G112" s="61">
        <v>16.29</v>
      </c>
      <c r="H112" s="61" t="e">
        <f>NA()</f>
        <v>#N/A</v>
      </c>
      <c r="I112" s="56">
        <v>12.49</v>
      </c>
      <c r="J112" s="4">
        <v>38</v>
      </c>
      <c r="K112" s="4">
        <v>38</v>
      </c>
      <c r="L112" s="4">
        <v>38</v>
      </c>
      <c r="M112" s="22">
        <v>23</v>
      </c>
      <c r="N112" s="25" t="s">
        <v>275</v>
      </c>
      <c r="O112" s="26" t="s">
        <v>91</v>
      </c>
      <c r="P112" s="25" t="s">
        <v>87</v>
      </c>
      <c r="Q112" s="56">
        <v>11</v>
      </c>
      <c r="R112" s="61">
        <v>23.49</v>
      </c>
      <c r="S112" s="56">
        <v>12.49</v>
      </c>
      <c r="T112" s="4">
        <v>38</v>
      </c>
      <c r="U112" s="4">
        <v>38</v>
      </c>
    </row>
    <row r="113" spans="1:21" ht="12.75">
      <c r="A113" s="4">
        <v>39</v>
      </c>
      <c r="B113" s="22">
        <v>35</v>
      </c>
      <c r="C113" s="25" t="s">
        <v>286</v>
      </c>
      <c r="D113" s="22" t="s">
        <v>174</v>
      </c>
      <c r="E113" s="25" t="s">
        <v>254</v>
      </c>
      <c r="F113" s="56">
        <v>17</v>
      </c>
      <c r="G113" s="56">
        <v>30.12</v>
      </c>
      <c r="H113" s="56">
        <f>IF((G113-F82)-INT(G113-F82)&gt;=0.6,G113-F82-0.4,G113-F82)</f>
        <v>29.12</v>
      </c>
      <c r="I113" s="56">
        <v>13.12</v>
      </c>
      <c r="J113" s="4">
        <v>39</v>
      </c>
      <c r="K113" s="4">
        <v>39</v>
      </c>
      <c r="L113" s="4">
        <v>39</v>
      </c>
      <c r="M113" s="22">
        <v>8</v>
      </c>
      <c r="N113" s="25" t="s">
        <v>263</v>
      </c>
      <c r="O113" s="22" t="s">
        <v>91</v>
      </c>
      <c r="P113" s="25" t="s">
        <v>87</v>
      </c>
      <c r="Q113" s="56">
        <v>3.3</v>
      </c>
      <c r="R113" s="56">
        <v>16.29</v>
      </c>
      <c r="S113" s="56">
        <v>12.49</v>
      </c>
      <c r="T113" s="4">
        <v>39</v>
      </c>
      <c r="U113" s="4">
        <v>39</v>
      </c>
    </row>
    <row r="114" spans="1:21" ht="12.75">
      <c r="A114" s="4">
        <v>40</v>
      </c>
      <c r="B114" s="22">
        <v>43</v>
      </c>
      <c r="C114" s="25" t="s">
        <v>293</v>
      </c>
      <c r="D114" s="22" t="s">
        <v>91</v>
      </c>
      <c r="E114" s="25" t="s">
        <v>87</v>
      </c>
      <c r="F114" s="56">
        <v>21</v>
      </c>
      <c r="G114" s="61">
        <v>34.44</v>
      </c>
      <c r="H114" s="61">
        <f>IF((G114-F83)-INT(G114-F83)&gt;=0.6,G114-F83-0.4,G114-F83)</f>
        <v>23.139999999999997</v>
      </c>
      <c r="I114" s="56">
        <v>13.44</v>
      </c>
      <c r="J114" s="4">
        <v>40</v>
      </c>
      <c r="K114" s="4">
        <v>40</v>
      </c>
      <c r="L114" s="4">
        <v>40</v>
      </c>
      <c r="M114" s="22">
        <v>35</v>
      </c>
      <c r="N114" s="25" t="s">
        <v>286</v>
      </c>
      <c r="O114" s="22" t="s">
        <v>174</v>
      </c>
      <c r="P114" s="25" t="s">
        <v>254</v>
      </c>
      <c r="Q114" s="56">
        <v>17</v>
      </c>
      <c r="R114" s="61">
        <v>30.12</v>
      </c>
      <c r="S114" s="56">
        <v>13.12</v>
      </c>
      <c r="T114" s="4">
        <v>40</v>
      </c>
      <c r="U114" s="4">
        <v>40</v>
      </c>
    </row>
    <row r="115" spans="1:21" ht="12.75">
      <c r="A115" s="4">
        <v>41</v>
      </c>
      <c r="B115" s="22">
        <v>16</v>
      </c>
      <c r="C115" s="25" t="s">
        <v>270</v>
      </c>
      <c r="D115" s="22" t="s">
        <v>174</v>
      </c>
      <c r="E115" s="25" t="s">
        <v>254</v>
      </c>
      <c r="F115" s="56">
        <v>7.3</v>
      </c>
      <c r="G115" s="56">
        <v>21.29</v>
      </c>
      <c r="H115" s="56">
        <f>IF((G115-F107)-INT(G115-F107)&gt;=0.6,G115-F107-0.4,G115-F107)</f>
        <v>14.589999999999998</v>
      </c>
      <c r="I115" s="56">
        <v>13.49</v>
      </c>
      <c r="J115" s="4">
        <v>41</v>
      </c>
      <c r="K115" s="4">
        <v>41</v>
      </c>
      <c r="L115" s="4">
        <v>41</v>
      </c>
      <c r="M115" s="22">
        <v>43</v>
      </c>
      <c r="N115" s="25" t="s">
        <v>293</v>
      </c>
      <c r="O115" s="22" t="s">
        <v>91</v>
      </c>
      <c r="P115" s="25" t="s">
        <v>87</v>
      </c>
      <c r="Q115" s="56">
        <v>21</v>
      </c>
      <c r="R115" s="56">
        <v>34.44</v>
      </c>
      <c r="S115" s="56">
        <v>13.44</v>
      </c>
      <c r="T115" s="4">
        <v>41</v>
      </c>
      <c r="U115" s="4">
        <v>41</v>
      </c>
    </row>
    <row r="116" spans="1:21" ht="12.75">
      <c r="A116" s="4">
        <v>42</v>
      </c>
      <c r="B116" s="79">
        <v>10</v>
      </c>
      <c r="C116" s="80" t="s">
        <v>265</v>
      </c>
      <c r="D116" s="79" t="s">
        <v>86</v>
      </c>
      <c r="E116" s="80" t="s">
        <v>90</v>
      </c>
      <c r="F116" s="56">
        <v>4.3</v>
      </c>
      <c r="G116" s="61">
        <v>20.32</v>
      </c>
      <c r="H116" s="61">
        <f>IF((G116-F108)-INT(G116-F108)&gt;=0.6,G116-F108-0.4,G116-F108)</f>
        <v>13.32</v>
      </c>
      <c r="I116" s="56">
        <v>16.02</v>
      </c>
      <c r="J116" s="4">
        <v>42</v>
      </c>
      <c r="K116" s="4">
        <v>42</v>
      </c>
      <c r="L116" s="4">
        <v>42</v>
      </c>
      <c r="M116" s="79">
        <v>16</v>
      </c>
      <c r="N116" s="80" t="s">
        <v>270</v>
      </c>
      <c r="O116" s="79" t="s">
        <v>174</v>
      </c>
      <c r="P116" s="80" t="s">
        <v>254</v>
      </c>
      <c r="Q116" s="56">
        <v>7.3</v>
      </c>
      <c r="R116" s="61">
        <v>21.29</v>
      </c>
      <c r="S116" s="56">
        <v>13.49</v>
      </c>
      <c r="T116" s="4">
        <v>42</v>
      </c>
      <c r="U116" s="4">
        <v>42</v>
      </c>
    </row>
    <row r="117" spans="1:21" ht="12.75">
      <c r="A117" s="4">
        <v>43</v>
      </c>
      <c r="B117" s="121">
        <v>5</v>
      </c>
      <c r="C117" s="122" t="s">
        <v>261</v>
      </c>
      <c r="D117" s="121" t="s">
        <v>91</v>
      </c>
      <c r="E117" s="122" t="s">
        <v>84</v>
      </c>
      <c r="F117" s="113">
        <v>2</v>
      </c>
      <c r="G117" s="62">
        <v>30</v>
      </c>
      <c r="H117" s="62"/>
      <c r="I117" s="56">
        <f>IF((G117-F117)-INT(G117-F117)&gt;=0.6,G117-F117-0.4,G117-F117)</f>
        <v>28</v>
      </c>
      <c r="J117" s="4">
        <v>43</v>
      </c>
      <c r="K117" s="4">
        <v>43</v>
      </c>
      <c r="L117" s="4">
        <v>43</v>
      </c>
      <c r="M117" s="121">
        <v>10</v>
      </c>
      <c r="N117" s="122" t="s">
        <v>265</v>
      </c>
      <c r="O117" s="121" t="s">
        <v>86</v>
      </c>
      <c r="P117" s="122" t="s">
        <v>90</v>
      </c>
      <c r="Q117" s="113">
        <v>4.3</v>
      </c>
      <c r="R117" s="61">
        <v>20.32</v>
      </c>
      <c r="S117" s="56">
        <v>16.02</v>
      </c>
      <c r="T117" s="4">
        <v>43</v>
      </c>
      <c r="U117" s="4">
        <v>43</v>
      </c>
    </row>
    <row r="118" spans="1:21" ht="12.75">
      <c r="A118" s="106">
        <v>44</v>
      </c>
      <c r="B118" s="83" t="s">
        <v>294</v>
      </c>
      <c r="C118" s="82" t="s">
        <v>295</v>
      </c>
      <c r="D118" s="83" t="s">
        <v>91</v>
      </c>
      <c r="E118" s="82" t="s">
        <v>85</v>
      </c>
      <c r="F118" s="59">
        <v>21.3</v>
      </c>
      <c r="G118" s="60">
        <v>34.27</v>
      </c>
      <c r="H118" s="56">
        <f>IF((G118-F109)-INT(G118-F109)&gt;=0.6,G118-F109-0.4,G118-F109)</f>
        <v>16.270000000000003</v>
      </c>
      <c r="I118" s="56">
        <v>11.57</v>
      </c>
      <c r="J118" s="4"/>
      <c r="K118" s="4"/>
      <c r="L118" s="106">
        <v>44</v>
      </c>
      <c r="M118" s="97">
        <v>5</v>
      </c>
      <c r="N118" s="114" t="s">
        <v>261</v>
      </c>
      <c r="O118" s="97" t="s">
        <v>91</v>
      </c>
      <c r="P118" s="114" t="s">
        <v>84</v>
      </c>
      <c r="Q118" s="59">
        <v>2</v>
      </c>
      <c r="R118" s="171">
        <v>30</v>
      </c>
      <c r="S118" s="56" t="e">
        <f>IF((Q118-P118)-INT(Q118-P118)&gt;=0.6,Q118-P118-0.4,Q118-P118)</f>
        <v>#VALUE!</v>
      </c>
      <c r="T118" s="4"/>
      <c r="U118" s="4"/>
    </row>
    <row r="120" spans="2:17" ht="12.75">
      <c r="B120" t="s">
        <v>54</v>
      </c>
      <c r="F120" t="s">
        <v>235</v>
      </c>
      <c r="M120" t="s">
        <v>54</v>
      </c>
      <c r="Q120" t="s">
        <v>235</v>
      </c>
    </row>
    <row r="121" spans="2:17" ht="12.75">
      <c r="B121" t="s">
        <v>60</v>
      </c>
      <c r="F121" t="s">
        <v>251</v>
      </c>
      <c r="M121" t="s">
        <v>60</v>
      </c>
      <c r="Q121" t="s">
        <v>251</v>
      </c>
    </row>
    <row r="123" spans="2:17" ht="12.75">
      <c r="B123" t="s">
        <v>58</v>
      </c>
      <c r="F123" t="s">
        <v>59</v>
      </c>
      <c r="M123" t="s">
        <v>58</v>
      </c>
      <c r="Q123" t="s">
        <v>59</v>
      </c>
    </row>
    <row r="124" spans="2:17" ht="12.75">
      <c r="B124" t="s">
        <v>250</v>
      </c>
      <c r="F124" t="s">
        <v>61</v>
      </c>
      <c r="M124" t="s">
        <v>250</v>
      </c>
      <c r="Q124" t="s">
        <v>61</v>
      </c>
    </row>
    <row r="126" spans="2:17" ht="12.75">
      <c r="B126" t="s">
        <v>139</v>
      </c>
      <c r="F126" t="s">
        <v>140</v>
      </c>
      <c r="M126" t="s">
        <v>139</v>
      </c>
      <c r="Q126" t="s">
        <v>140</v>
      </c>
    </row>
    <row r="127" spans="2:17" ht="12.75">
      <c r="B127" t="s">
        <v>250</v>
      </c>
      <c r="F127" t="s">
        <v>141</v>
      </c>
      <c r="M127" t="s">
        <v>250</v>
      </c>
      <c r="Q127" t="s">
        <v>141</v>
      </c>
    </row>
    <row r="129" spans="2:17" ht="12.75">
      <c r="B129" t="s">
        <v>62</v>
      </c>
      <c r="F129" t="s">
        <v>55</v>
      </c>
      <c r="M129" t="s">
        <v>62</v>
      </c>
      <c r="Q129" t="s">
        <v>55</v>
      </c>
    </row>
    <row r="130" spans="2:17" ht="12.75">
      <c r="B130" t="s">
        <v>250</v>
      </c>
      <c r="F130" t="s">
        <v>57</v>
      </c>
      <c r="M130" t="s">
        <v>250</v>
      </c>
      <c r="Q130" t="s">
        <v>57</v>
      </c>
    </row>
    <row r="131" spans="1:13" ht="12.75">
      <c r="A131" s="141" t="s">
        <v>380</v>
      </c>
      <c r="B131" s="141"/>
      <c r="C131" s="141"/>
      <c r="D131" s="141"/>
      <c r="E131" s="141"/>
      <c r="F131" s="141"/>
      <c r="G131" s="141"/>
      <c r="H131" s="141"/>
      <c r="I131" s="141"/>
      <c r="J131" s="141"/>
      <c r="K131" s="141"/>
      <c r="L131" s="14"/>
      <c r="M131" s="12"/>
    </row>
    <row r="132" spans="1:12" ht="12.75">
      <c r="A132" s="141" t="s">
        <v>220</v>
      </c>
      <c r="B132" s="155"/>
      <c r="C132" s="155"/>
      <c r="D132" s="155"/>
      <c r="E132" s="155"/>
      <c r="F132" s="155"/>
      <c r="G132" s="155"/>
      <c r="H132" s="155"/>
      <c r="I132" s="155"/>
      <c r="J132" s="155"/>
      <c r="K132" s="155"/>
      <c r="L132" s="14"/>
    </row>
    <row r="133" spans="1:12" ht="12.75">
      <c r="A133" s="141" t="s">
        <v>44</v>
      </c>
      <c r="B133" s="141"/>
      <c r="C133" s="141"/>
      <c r="D133" s="141"/>
      <c r="E133" s="141"/>
      <c r="F133" s="141"/>
      <c r="G133" s="141"/>
      <c r="H133" s="141"/>
      <c r="I133" s="141"/>
      <c r="J133" s="141"/>
      <c r="K133" s="141"/>
      <c r="L133" s="14"/>
    </row>
    <row r="134" spans="1:11" ht="12.75">
      <c r="A134" s="157" t="s">
        <v>239</v>
      </c>
      <c r="B134" s="157"/>
      <c r="C134" s="157"/>
      <c r="D134" s="157"/>
      <c r="E134" s="157"/>
      <c r="F134" s="157"/>
      <c r="G134" s="157"/>
      <c r="H134" s="157"/>
      <c r="I134" s="157"/>
      <c r="J134" s="157"/>
      <c r="K134" s="157"/>
    </row>
    <row r="135" spans="1:7" ht="12.75">
      <c r="A135" s="2" t="s">
        <v>101</v>
      </c>
      <c r="D135" s="152" t="s">
        <v>216</v>
      </c>
      <c r="E135" s="152"/>
      <c r="F135" s="152"/>
      <c r="G135" s="152"/>
    </row>
    <row r="136" spans="1:7" ht="12.75">
      <c r="A136" s="2" t="s">
        <v>395</v>
      </c>
      <c r="F136" s="2"/>
      <c r="G136" s="2"/>
    </row>
    <row r="137" spans="1:13" ht="12.75">
      <c r="A137" s="2" t="s">
        <v>381</v>
      </c>
      <c r="D137" s="2"/>
      <c r="E137" s="2"/>
      <c r="F137" s="2"/>
      <c r="G137" s="2"/>
      <c r="I137" t="s">
        <v>373</v>
      </c>
      <c r="M137" s="2"/>
    </row>
    <row r="138" spans="1:11" ht="13.5" customHeight="1">
      <c r="A138" s="150" t="s">
        <v>70</v>
      </c>
      <c r="B138" s="150" t="s">
        <v>71</v>
      </c>
      <c r="C138" s="143" t="s">
        <v>72</v>
      </c>
      <c r="D138" s="143" t="s">
        <v>104</v>
      </c>
      <c r="E138" s="143" t="s">
        <v>46</v>
      </c>
      <c r="F138" s="160" t="s">
        <v>209</v>
      </c>
      <c r="G138" s="160"/>
      <c r="H138" s="43"/>
      <c r="I138" s="143" t="s">
        <v>81</v>
      </c>
      <c r="J138" s="143" t="s">
        <v>50</v>
      </c>
      <c r="K138" s="143" t="s">
        <v>79</v>
      </c>
    </row>
    <row r="139" spans="1:11" ht="12.75">
      <c r="A139" s="150"/>
      <c r="B139" s="150"/>
      <c r="C139" s="150"/>
      <c r="D139" s="150"/>
      <c r="E139" s="150"/>
      <c r="F139" s="37" t="s">
        <v>210</v>
      </c>
      <c r="G139" s="3" t="s">
        <v>211</v>
      </c>
      <c r="H139" s="3" t="s">
        <v>81</v>
      </c>
      <c r="I139" s="143"/>
      <c r="J139" s="143"/>
      <c r="K139" s="143"/>
    </row>
    <row r="140" spans="1:11" ht="12.75">
      <c r="A140" s="4">
        <v>1</v>
      </c>
      <c r="B140" s="4">
        <v>140</v>
      </c>
      <c r="C140" s="65" t="s">
        <v>368</v>
      </c>
      <c r="D140" s="22" t="s">
        <v>83</v>
      </c>
      <c r="E140" s="65" t="s">
        <v>33</v>
      </c>
      <c r="F140" s="56">
        <v>10</v>
      </c>
      <c r="G140" s="60">
        <v>17.04</v>
      </c>
      <c r="H140" s="56">
        <f>IF((G140-F140)-INT(G140-F140)&gt;=0.6,G140-F140-0.4,G140-F140)</f>
        <v>7.039999999999999</v>
      </c>
      <c r="I140" s="56">
        <v>7.04</v>
      </c>
      <c r="J140" s="4">
        <v>1</v>
      </c>
      <c r="K140" s="4">
        <v>1</v>
      </c>
    </row>
    <row r="141" spans="1:11" ht="12.75">
      <c r="A141" s="4">
        <v>18</v>
      </c>
      <c r="B141" s="4">
        <v>132</v>
      </c>
      <c r="C141" s="65" t="s">
        <v>94</v>
      </c>
      <c r="D141" s="22" t="s">
        <v>83</v>
      </c>
      <c r="E141" s="65" t="s">
        <v>85</v>
      </c>
      <c r="F141" s="56">
        <v>6</v>
      </c>
      <c r="G141" s="60">
        <v>13.52</v>
      </c>
      <c r="H141" s="56">
        <f>IF((G141-F141)-INT(G141-F141)&gt;=0.6,G141-F141-0.4,G141-F141)</f>
        <v>7.52</v>
      </c>
      <c r="I141" s="56">
        <v>7.52</v>
      </c>
      <c r="J141" s="4">
        <v>2</v>
      </c>
      <c r="K141" s="4">
        <v>2</v>
      </c>
    </row>
    <row r="142" spans="1:11" ht="12.75">
      <c r="A142" s="4">
        <v>10</v>
      </c>
      <c r="B142" s="4">
        <v>116</v>
      </c>
      <c r="C142" s="65" t="s">
        <v>192</v>
      </c>
      <c r="D142" s="22" t="s">
        <v>86</v>
      </c>
      <c r="E142" s="65" t="s">
        <v>90</v>
      </c>
      <c r="F142" s="56">
        <v>0.3</v>
      </c>
      <c r="G142" s="60">
        <v>8.36</v>
      </c>
      <c r="H142" s="56">
        <f>IF((G142-F142)-INT(G142-F142)&gt;=0.6,G142-F142-0.4,G142-F142)</f>
        <v>8.059999999999999</v>
      </c>
      <c r="I142" s="56">
        <v>8.06</v>
      </c>
      <c r="J142" s="4">
        <v>3</v>
      </c>
      <c r="K142" s="4">
        <v>3</v>
      </c>
    </row>
    <row r="143" spans="1:11" ht="12.75">
      <c r="A143" s="4">
        <v>25</v>
      </c>
      <c r="B143" s="4">
        <v>147</v>
      </c>
      <c r="C143" s="65" t="s">
        <v>93</v>
      </c>
      <c r="D143" s="22" t="s">
        <v>83</v>
      </c>
      <c r="E143" s="65" t="s">
        <v>85</v>
      </c>
      <c r="F143" s="56">
        <v>13.3</v>
      </c>
      <c r="G143" s="60">
        <v>21.52</v>
      </c>
      <c r="H143" s="56">
        <f>IF((G143-F143)-INT(G143-F143)&gt;=0.6,G143-F143-0.4,G143-F143)</f>
        <v>8.219999999999999</v>
      </c>
      <c r="I143" s="56">
        <v>8.22</v>
      </c>
      <c r="J143" s="4">
        <v>4</v>
      </c>
      <c r="K143" s="4">
        <v>4</v>
      </c>
    </row>
    <row r="144" spans="1:11" ht="12.75">
      <c r="A144" s="4">
        <v>6</v>
      </c>
      <c r="B144" s="4">
        <v>123</v>
      </c>
      <c r="C144" s="65" t="s">
        <v>186</v>
      </c>
      <c r="D144" s="22" t="s">
        <v>86</v>
      </c>
      <c r="E144" s="65" t="s">
        <v>85</v>
      </c>
      <c r="F144" s="56">
        <v>3.3</v>
      </c>
      <c r="G144" s="60">
        <v>11.57</v>
      </c>
      <c r="H144" s="56">
        <f>IF((G144-F144)-INT(G144-F144)&gt;=0.6,G144-F144-0.4,G144-F144)</f>
        <v>8.27</v>
      </c>
      <c r="I144" s="56">
        <v>8.27</v>
      </c>
      <c r="J144" s="4">
        <v>5</v>
      </c>
      <c r="K144" s="4">
        <v>5</v>
      </c>
    </row>
    <row r="145" spans="1:11" ht="12.75">
      <c r="A145" s="4">
        <v>9</v>
      </c>
      <c r="B145" s="4">
        <v>126</v>
      </c>
      <c r="C145" s="65" t="s">
        <v>177</v>
      </c>
      <c r="D145" s="22" t="s">
        <v>83</v>
      </c>
      <c r="E145" s="65" t="s">
        <v>33</v>
      </c>
      <c r="F145" s="56">
        <v>5</v>
      </c>
      <c r="G145" s="60">
        <v>13.28</v>
      </c>
      <c r="H145" s="56">
        <f>IF((G145-F145)-INT(G145-F145)&gt;=0.6,G145-F145-0.4,G145-F145)</f>
        <v>8.28</v>
      </c>
      <c r="I145" s="56">
        <v>8.28</v>
      </c>
      <c r="J145" s="4">
        <v>6</v>
      </c>
      <c r="K145" s="4">
        <v>6</v>
      </c>
    </row>
    <row r="146" spans="1:11" ht="12.75">
      <c r="A146" s="4">
        <v>27</v>
      </c>
      <c r="B146" s="4">
        <v>149</v>
      </c>
      <c r="C146" s="65" t="s">
        <v>372</v>
      </c>
      <c r="D146" s="22" t="s">
        <v>362</v>
      </c>
      <c r="E146" s="65" t="s">
        <v>33</v>
      </c>
      <c r="F146" s="56">
        <v>14.3</v>
      </c>
      <c r="G146" s="60">
        <v>22.58</v>
      </c>
      <c r="H146" s="56">
        <f>IF((G146-F146)-INT(G146-F146)&gt;=0.6,G146-F146-0.4,G146-F146)</f>
        <v>8.279999999999998</v>
      </c>
      <c r="I146" s="56">
        <v>8.28</v>
      </c>
      <c r="J146" s="4">
        <v>7</v>
      </c>
      <c r="K146" s="4">
        <v>7</v>
      </c>
    </row>
    <row r="147" spans="1:11" ht="12.75">
      <c r="A147" s="4">
        <v>19</v>
      </c>
      <c r="B147" s="4">
        <v>141</v>
      </c>
      <c r="C147" s="65" t="s">
        <v>179</v>
      </c>
      <c r="D147" s="22" t="s">
        <v>86</v>
      </c>
      <c r="E147" s="65" t="s">
        <v>89</v>
      </c>
      <c r="F147" s="56">
        <v>10.3</v>
      </c>
      <c r="G147" s="60">
        <v>19.04</v>
      </c>
      <c r="H147" s="56">
        <f>IF((G147-F147)-INT(G147-F147)&gt;=0.6,G147-F147-0.4,G147-F147)</f>
        <v>8.339999999999998</v>
      </c>
      <c r="I147" s="56">
        <v>8.34</v>
      </c>
      <c r="J147" s="4">
        <v>8</v>
      </c>
      <c r="K147" s="4">
        <v>8</v>
      </c>
    </row>
    <row r="148" spans="1:11" ht="12.75">
      <c r="A148" s="4">
        <v>22</v>
      </c>
      <c r="B148" s="4">
        <v>144</v>
      </c>
      <c r="C148" s="65" t="s">
        <v>182</v>
      </c>
      <c r="D148" s="22" t="s">
        <v>86</v>
      </c>
      <c r="E148" s="65" t="s">
        <v>32</v>
      </c>
      <c r="F148" s="56">
        <v>12</v>
      </c>
      <c r="G148" s="60">
        <v>20.37</v>
      </c>
      <c r="H148" s="56">
        <f>IF((G148-F148)-INT(G148-F148)&gt;=0.6,G148-F148-0.4,G148-F148)</f>
        <v>8.370000000000001</v>
      </c>
      <c r="I148" s="56">
        <v>8.37</v>
      </c>
      <c r="J148" s="4">
        <v>9</v>
      </c>
      <c r="K148" s="4">
        <v>9</v>
      </c>
    </row>
    <row r="149" spans="1:11" ht="12.75">
      <c r="A149" s="4">
        <v>14</v>
      </c>
      <c r="B149" s="4">
        <v>136</v>
      </c>
      <c r="C149" s="65" t="s">
        <v>366</v>
      </c>
      <c r="D149" s="22" t="s">
        <v>86</v>
      </c>
      <c r="E149" s="11" t="s">
        <v>89</v>
      </c>
      <c r="F149" s="56">
        <v>8</v>
      </c>
      <c r="G149" s="60">
        <v>16.37</v>
      </c>
      <c r="H149" s="56" t="e">
        <f>IF((G149-F183)-INT(G149-F183)&gt;=0.6,G149-F183-0.4,G149-F183)</f>
        <v>#VALUE!</v>
      </c>
      <c r="I149" s="56">
        <v>8.37</v>
      </c>
      <c r="J149" s="4">
        <v>10</v>
      </c>
      <c r="K149" s="4">
        <v>10</v>
      </c>
    </row>
    <row r="150" spans="1:11" ht="12.75">
      <c r="A150" s="4">
        <v>5</v>
      </c>
      <c r="B150" s="4">
        <v>122</v>
      </c>
      <c r="C150" s="65" t="s">
        <v>96</v>
      </c>
      <c r="D150" s="22" t="s">
        <v>86</v>
      </c>
      <c r="E150" s="65" t="s">
        <v>32</v>
      </c>
      <c r="F150" s="56">
        <v>3</v>
      </c>
      <c r="G150" s="60">
        <v>11.39</v>
      </c>
      <c r="H150" s="56">
        <f>IF((G150-F150)-INT(G150-F150)&gt;=0.6,G150-F150-0.4,G150-F150)</f>
        <v>8.39</v>
      </c>
      <c r="I150" s="56">
        <v>8.39</v>
      </c>
      <c r="J150" s="4">
        <v>11</v>
      </c>
      <c r="K150" s="4">
        <v>11</v>
      </c>
    </row>
    <row r="151" spans="1:11" ht="12.75">
      <c r="A151" s="4">
        <v>20</v>
      </c>
      <c r="B151" s="4">
        <v>142</v>
      </c>
      <c r="C151" s="65" t="s">
        <v>201</v>
      </c>
      <c r="D151" s="22" t="s">
        <v>83</v>
      </c>
      <c r="E151" s="65" t="s">
        <v>128</v>
      </c>
      <c r="F151" s="56">
        <v>11</v>
      </c>
      <c r="G151" s="60">
        <v>19.4</v>
      </c>
      <c r="H151" s="56">
        <f>IF((G151-F151)-INT(G151-F151)&gt;=0.6,G151-F151-0.4,G151-F151)</f>
        <v>8.399999999999999</v>
      </c>
      <c r="I151" s="56">
        <v>8.4</v>
      </c>
      <c r="J151" s="4">
        <v>12</v>
      </c>
      <c r="K151" s="4">
        <v>12</v>
      </c>
    </row>
    <row r="152" spans="1:11" ht="12.75">
      <c r="A152" s="4">
        <v>4</v>
      </c>
      <c r="B152" s="4">
        <v>121</v>
      </c>
      <c r="C152" s="65" t="s">
        <v>358</v>
      </c>
      <c r="D152" s="22" t="s">
        <v>91</v>
      </c>
      <c r="E152" s="65" t="s">
        <v>87</v>
      </c>
      <c r="F152" s="56">
        <v>2.3</v>
      </c>
      <c r="G152" s="60">
        <v>11.15</v>
      </c>
      <c r="H152" s="56">
        <f>IF((G152-F152)-INT(G152-F152)&gt;=0.6,G152-F152-0.4,G152-F152)</f>
        <v>8.450000000000001</v>
      </c>
      <c r="I152" s="56">
        <v>8.45</v>
      </c>
      <c r="J152" s="4">
        <v>13</v>
      </c>
      <c r="K152" s="4">
        <v>13</v>
      </c>
    </row>
    <row r="153" spans="1:11" ht="12.75">
      <c r="A153" s="4">
        <v>17</v>
      </c>
      <c r="B153" s="4">
        <v>139</v>
      </c>
      <c r="C153" s="65" t="s">
        <v>181</v>
      </c>
      <c r="D153" s="22" t="s">
        <v>86</v>
      </c>
      <c r="E153" s="65" t="s">
        <v>128</v>
      </c>
      <c r="F153" s="56">
        <v>9.3</v>
      </c>
      <c r="G153" s="60">
        <v>18.19</v>
      </c>
      <c r="H153" s="56">
        <f>IF((G153-F153)-INT(G153-F153)&gt;=0.6,G153-F153-0.4,G153-F153)</f>
        <v>8.49</v>
      </c>
      <c r="I153" s="56">
        <v>8.49</v>
      </c>
      <c r="J153" s="4">
        <v>14</v>
      </c>
      <c r="K153" s="4">
        <v>14</v>
      </c>
    </row>
    <row r="154" spans="1:11" ht="12.75">
      <c r="A154" s="4">
        <v>23</v>
      </c>
      <c r="B154" s="4">
        <v>145</v>
      </c>
      <c r="C154" s="65" t="s">
        <v>370</v>
      </c>
      <c r="D154" s="22" t="s">
        <v>83</v>
      </c>
      <c r="E154" s="65" t="s">
        <v>85</v>
      </c>
      <c r="F154" s="56">
        <v>12.3</v>
      </c>
      <c r="G154" s="60">
        <v>21.22</v>
      </c>
      <c r="H154" s="56">
        <f>IF((G154-F154)-INT(G154-F154)&gt;=0.6,G154-F154-0.4,G154-F154)</f>
        <v>8.519999999999998</v>
      </c>
      <c r="I154" s="56">
        <v>8.52</v>
      </c>
      <c r="J154" s="4">
        <v>15</v>
      </c>
      <c r="K154" s="4">
        <v>15</v>
      </c>
    </row>
    <row r="155" spans="1:11" ht="12.75">
      <c r="A155" s="4">
        <v>26</v>
      </c>
      <c r="B155" s="4">
        <v>148</v>
      </c>
      <c r="C155" s="65" t="s">
        <v>371</v>
      </c>
      <c r="D155" s="22" t="s">
        <v>86</v>
      </c>
      <c r="E155" s="65" t="s">
        <v>32</v>
      </c>
      <c r="F155" s="56">
        <v>14</v>
      </c>
      <c r="G155" s="60">
        <v>22.51</v>
      </c>
      <c r="H155" s="56">
        <f>IF((G155-F155)-INT(G155-F155)&gt;=0.6,G155-F155-0.4,G155-F155)</f>
        <v>8.510000000000002</v>
      </c>
      <c r="I155" s="56">
        <v>8.58</v>
      </c>
      <c r="J155" s="4">
        <v>16</v>
      </c>
      <c r="K155" s="4">
        <v>16</v>
      </c>
    </row>
    <row r="156" spans="1:11" ht="12.75">
      <c r="A156" s="4">
        <v>11</v>
      </c>
      <c r="B156" s="4">
        <v>133</v>
      </c>
      <c r="C156" s="65" t="s">
        <v>184</v>
      </c>
      <c r="D156" s="22" t="s">
        <v>86</v>
      </c>
      <c r="E156" s="65" t="s">
        <v>89</v>
      </c>
      <c r="F156" s="56">
        <v>6.3</v>
      </c>
      <c r="G156" s="60">
        <v>15.31</v>
      </c>
      <c r="H156" s="56">
        <f>IF((G156-F156)-INT(G156-F156)&gt;=0.6,G156-F156-0.4,G156-F156)</f>
        <v>9.010000000000002</v>
      </c>
      <c r="I156" s="56">
        <v>9.01</v>
      </c>
      <c r="J156" s="4">
        <v>17</v>
      </c>
      <c r="K156" s="4">
        <v>17</v>
      </c>
    </row>
    <row r="157" spans="1:11" ht="12.75">
      <c r="A157" s="4">
        <v>15</v>
      </c>
      <c r="B157" s="4">
        <v>137</v>
      </c>
      <c r="C157" s="65" t="s">
        <v>367</v>
      </c>
      <c r="D157" s="22" t="s">
        <v>362</v>
      </c>
      <c r="E157" s="65" t="s">
        <v>87</v>
      </c>
      <c r="F157" s="56">
        <v>8.3</v>
      </c>
      <c r="G157" s="60">
        <v>17.37</v>
      </c>
      <c r="H157" s="56">
        <f>IF((G157-F157)-INT(G157-F157)&gt;=0.6,G157-F157-0.4,G157-F157)</f>
        <v>9.07</v>
      </c>
      <c r="I157" s="56">
        <v>9.07</v>
      </c>
      <c r="J157" s="4">
        <v>18</v>
      </c>
      <c r="K157" s="4">
        <v>18</v>
      </c>
    </row>
    <row r="158" spans="1:11" ht="12.75">
      <c r="A158" s="4">
        <v>3</v>
      </c>
      <c r="B158" s="4">
        <v>120</v>
      </c>
      <c r="C158" s="65" t="s">
        <v>357</v>
      </c>
      <c r="D158" s="22" t="s">
        <v>86</v>
      </c>
      <c r="E158" s="65" t="s">
        <v>128</v>
      </c>
      <c r="F158" s="56">
        <v>2</v>
      </c>
      <c r="G158" s="60">
        <v>11.08</v>
      </c>
      <c r="H158" s="56">
        <f>IF((G158-F158)-INT(G158-F158)&gt;=0.6,G158-F158-0.4,G158-F158)</f>
        <v>9.08</v>
      </c>
      <c r="I158" s="56">
        <v>9.08</v>
      </c>
      <c r="J158" s="4">
        <v>19</v>
      </c>
      <c r="K158" s="4">
        <v>19</v>
      </c>
    </row>
    <row r="159" spans="1:11" ht="12.75" customHeight="1">
      <c r="A159" s="4">
        <v>13</v>
      </c>
      <c r="B159" s="4">
        <v>135</v>
      </c>
      <c r="C159" s="65" t="s">
        <v>365</v>
      </c>
      <c r="D159" s="22" t="s">
        <v>91</v>
      </c>
      <c r="E159" s="11" t="s">
        <v>128</v>
      </c>
      <c r="F159" s="56">
        <v>7.3</v>
      </c>
      <c r="G159" s="60">
        <v>16.49</v>
      </c>
      <c r="H159" s="56">
        <f>IF((G159-F159)-INT(G159-F159)&gt;=0.6,G159-F159-0.4,G159-F159)</f>
        <v>9.189999999999998</v>
      </c>
      <c r="I159" s="56">
        <v>9.19</v>
      </c>
      <c r="J159" s="4">
        <v>20</v>
      </c>
      <c r="K159" s="4">
        <v>20</v>
      </c>
    </row>
    <row r="160" spans="1:11" ht="12.75" customHeight="1">
      <c r="A160" s="4">
        <v>7</v>
      </c>
      <c r="B160" s="4">
        <v>124</v>
      </c>
      <c r="C160" s="65" t="s">
        <v>359</v>
      </c>
      <c r="D160" s="22" t="s">
        <v>86</v>
      </c>
      <c r="E160" s="65" t="s">
        <v>89</v>
      </c>
      <c r="F160" s="56">
        <v>4</v>
      </c>
      <c r="G160" s="60">
        <v>13.32</v>
      </c>
      <c r="H160" s="56">
        <f>IF((G160-F160)-INT(G160-F160)&gt;=0.6,G160-F160-0.4,G160-F160)</f>
        <v>9.32</v>
      </c>
      <c r="I160" s="56">
        <v>9.32</v>
      </c>
      <c r="J160" s="4">
        <v>21</v>
      </c>
      <c r="K160" s="4">
        <v>21</v>
      </c>
    </row>
    <row r="161" spans="1:11" ht="12.75">
      <c r="A161" s="4">
        <v>24</v>
      </c>
      <c r="B161" s="4">
        <v>146</v>
      </c>
      <c r="C161" s="65" t="s">
        <v>197</v>
      </c>
      <c r="D161" s="22" t="s">
        <v>86</v>
      </c>
      <c r="E161" s="65" t="s">
        <v>32</v>
      </c>
      <c r="F161" s="56">
        <v>13</v>
      </c>
      <c r="G161" s="60">
        <v>22.36</v>
      </c>
      <c r="H161" s="56">
        <f>IF((G161-F161)-INT(G161-F161)&gt;=0.6,G161-F161-0.4,G161-F161)</f>
        <v>9.36</v>
      </c>
      <c r="I161" s="56">
        <v>9.36</v>
      </c>
      <c r="J161" s="4">
        <v>22</v>
      </c>
      <c r="K161" s="4">
        <v>22</v>
      </c>
    </row>
    <row r="162" spans="1:11" ht="12.75">
      <c r="A162" s="4">
        <v>8</v>
      </c>
      <c r="B162" s="4">
        <v>125</v>
      </c>
      <c r="C162" s="65" t="s">
        <v>360</v>
      </c>
      <c r="D162" s="22" t="s">
        <v>91</v>
      </c>
      <c r="E162" s="65" t="s">
        <v>84</v>
      </c>
      <c r="F162" s="56">
        <v>4.3</v>
      </c>
      <c r="G162" s="60">
        <v>14.08</v>
      </c>
      <c r="H162" s="56">
        <f>IF((G162-F162)-INT(G162-F162)&gt;=0.6,G162-F162-0.4,G162-F162)</f>
        <v>9.38</v>
      </c>
      <c r="I162" s="56">
        <v>9.38</v>
      </c>
      <c r="J162" s="4">
        <v>23</v>
      </c>
      <c r="K162" s="4">
        <v>23</v>
      </c>
    </row>
    <row r="163" spans="1:11" ht="12.75">
      <c r="A163" s="4">
        <v>21</v>
      </c>
      <c r="B163" s="4">
        <v>143</v>
      </c>
      <c r="C163" s="65" t="s">
        <v>369</v>
      </c>
      <c r="D163" s="22" t="s">
        <v>362</v>
      </c>
      <c r="E163" s="65" t="s">
        <v>87</v>
      </c>
      <c r="F163" s="56">
        <v>11.3</v>
      </c>
      <c r="G163" s="60">
        <v>21.08</v>
      </c>
      <c r="H163" s="56">
        <f>IF((G163-F163)-INT(G163-F163)&gt;=0.6,G163-F163-0.4,G163-F163)</f>
        <v>9.379999999999997</v>
      </c>
      <c r="I163" s="56">
        <v>9.38</v>
      </c>
      <c r="J163" s="4">
        <v>24</v>
      </c>
      <c r="K163" s="4">
        <v>24</v>
      </c>
    </row>
    <row r="164" spans="1:11" ht="12.75">
      <c r="A164" s="4">
        <v>12</v>
      </c>
      <c r="B164" s="4">
        <v>134</v>
      </c>
      <c r="C164" s="65" t="s">
        <v>364</v>
      </c>
      <c r="D164" s="22" t="s">
        <v>86</v>
      </c>
      <c r="E164" s="65" t="s">
        <v>84</v>
      </c>
      <c r="F164" s="56">
        <v>7</v>
      </c>
      <c r="G164" s="60">
        <v>16.38</v>
      </c>
      <c r="H164" s="56">
        <f>IF((G164-F164)-INT(G164-F164)&gt;=0.6,G164-F164-0.4,G164-F164)</f>
        <v>9.379999999999999</v>
      </c>
      <c r="I164" s="56">
        <v>9.38</v>
      </c>
      <c r="J164" s="4">
        <v>25</v>
      </c>
      <c r="K164" s="4">
        <v>25</v>
      </c>
    </row>
    <row r="165" spans="1:11" ht="12.75">
      <c r="A165" s="4">
        <v>16</v>
      </c>
      <c r="B165" s="86">
        <v>138</v>
      </c>
      <c r="C165" s="87" t="s">
        <v>97</v>
      </c>
      <c r="D165" s="79" t="s">
        <v>86</v>
      </c>
      <c r="E165" s="87" t="s">
        <v>84</v>
      </c>
      <c r="F165" s="56">
        <v>9</v>
      </c>
      <c r="G165" s="60">
        <v>18.56</v>
      </c>
      <c r="H165" s="56">
        <f>IF((G165-F165)-INT(G165-F165)&gt;=0.6,G165-F165-0.4,G165-F165)</f>
        <v>9.559999999999999</v>
      </c>
      <c r="I165" s="56">
        <v>9.56</v>
      </c>
      <c r="J165" s="4">
        <v>26</v>
      </c>
      <c r="K165" s="4">
        <v>26</v>
      </c>
    </row>
    <row r="166" spans="1:11" ht="12.75">
      <c r="A166" s="4">
        <v>2</v>
      </c>
      <c r="B166" s="75">
        <v>119</v>
      </c>
      <c r="C166" s="82" t="s">
        <v>356</v>
      </c>
      <c r="D166" s="97" t="s">
        <v>91</v>
      </c>
      <c r="E166" s="82" t="s">
        <v>90</v>
      </c>
      <c r="F166" s="56">
        <v>1.3</v>
      </c>
      <c r="G166" s="60">
        <v>12.2</v>
      </c>
      <c r="H166" s="56">
        <f>IF((G166-F166)-INT(G166-F166)&gt;=0.6,G166-F166-0.4,G166-F166)</f>
        <v>10.499999999999998</v>
      </c>
      <c r="I166" s="56">
        <v>10.5</v>
      </c>
      <c r="J166" s="4">
        <v>27</v>
      </c>
      <c r="K166" s="4">
        <v>27</v>
      </c>
    </row>
    <row r="167" spans="1:11" ht="12.75">
      <c r="A167" s="4">
        <v>28</v>
      </c>
      <c r="B167" s="102" t="s">
        <v>355</v>
      </c>
      <c r="C167" s="103" t="s">
        <v>386</v>
      </c>
      <c r="D167" s="104" t="s">
        <v>86</v>
      </c>
      <c r="E167" s="103" t="s">
        <v>89</v>
      </c>
      <c r="F167" s="56">
        <v>1</v>
      </c>
      <c r="G167" s="60">
        <v>9.33</v>
      </c>
      <c r="H167" s="56">
        <f>IF((G167-F167)-INT(G167-F167)&gt;=0.6,G167-F167-0.4,G167-F167)</f>
        <v>8.33</v>
      </c>
      <c r="I167" s="56">
        <v>8.33</v>
      </c>
      <c r="J167" s="4"/>
      <c r="K167" s="4"/>
    </row>
    <row r="168" spans="1:11" ht="12.75">
      <c r="A168" s="4">
        <v>29</v>
      </c>
      <c r="B168" s="102" t="s">
        <v>363</v>
      </c>
      <c r="C168" s="103" t="s">
        <v>361</v>
      </c>
      <c r="D168" s="104" t="s">
        <v>362</v>
      </c>
      <c r="E168" s="103" t="s">
        <v>89</v>
      </c>
      <c r="F168" s="56">
        <v>5.3</v>
      </c>
      <c r="G168" s="60">
        <v>14.26</v>
      </c>
      <c r="H168" s="56">
        <f>IF((G168-F168)-INT(G168-F168)&gt;=0.6,G168-F168-0.4,G168-F168)</f>
        <v>8.56</v>
      </c>
      <c r="I168" s="56">
        <v>8.56</v>
      </c>
      <c r="J168" s="4"/>
      <c r="K168" s="4"/>
    </row>
    <row r="174" ht="12.75">
      <c r="L174" s="12"/>
    </row>
    <row r="175" ht="12.75">
      <c r="L175" s="14"/>
    </row>
    <row r="176" ht="12.75">
      <c r="L176" s="14"/>
    </row>
    <row r="177" spans="2:6" ht="12.75">
      <c r="B177" t="s">
        <v>54</v>
      </c>
      <c r="F177" t="s">
        <v>235</v>
      </c>
    </row>
    <row r="178" spans="2:6" ht="12.75">
      <c r="B178" t="s">
        <v>60</v>
      </c>
      <c r="F178" t="s">
        <v>251</v>
      </c>
    </row>
    <row r="180" spans="2:6" ht="12.75">
      <c r="B180" t="s">
        <v>58</v>
      </c>
      <c r="F180" t="s">
        <v>59</v>
      </c>
    </row>
    <row r="181" spans="2:6" ht="12.75">
      <c r="B181" t="s">
        <v>250</v>
      </c>
      <c r="F181" t="s">
        <v>61</v>
      </c>
    </row>
    <row r="183" spans="2:6" ht="12.75">
      <c r="B183" t="s">
        <v>139</v>
      </c>
      <c r="F183" t="s">
        <v>140</v>
      </c>
    </row>
    <row r="184" spans="2:6" ht="12.75">
      <c r="B184" t="s">
        <v>250</v>
      </c>
      <c r="F184" t="s">
        <v>141</v>
      </c>
    </row>
    <row r="186" spans="2:6" ht="12.75">
      <c r="B186" t="s">
        <v>62</v>
      </c>
      <c r="F186" t="s">
        <v>55</v>
      </c>
    </row>
    <row r="187" spans="2:6" ht="12.75">
      <c r="B187" t="s">
        <v>250</v>
      </c>
      <c r="F187" t="s">
        <v>57</v>
      </c>
    </row>
    <row r="197" spans="1:12" ht="12.75">
      <c r="A197" s="141" t="s">
        <v>380</v>
      </c>
      <c r="B197" s="141"/>
      <c r="C197" s="141"/>
      <c r="D197" s="141"/>
      <c r="E197" s="141"/>
      <c r="F197" s="141"/>
      <c r="G197" s="141"/>
      <c r="H197" s="141"/>
      <c r="I197" s="141"/>
      <c r="J197" s="141"/>
      <c r="K197" s="141"/>
      <c r="L197" s="12"/>
    </row>
    <row r="198" spans="1:11" ht="12.75">
      <c r="A198" s="141" t="s">
        <v>43</v>
      </c>
      <c r="B198" s="155"/>
      <c r="C198" s="155"/>
      <c r="D198" s="155"/>
      <c r="E198" s="155"/>
      <c r="F198" s="155"/>
      <c r="G198" s="155"/>
      <c r="H198" s="155"/>
      <c r="I198" s="155"/>
      <c r="J198" s="155"/>
      <c r="K198" s="155"/>
    </row>
    <row r="199" spans="1:11" ht="12.75">
      <c r="A199" s="141" t="s">
        <v>242</v>
      </c>
      <c r="B199" s="155"/>
      <c r="C199" s="155"/>
      <c r="D199" s="155"/>
      <c r="E199" s="155"/>
      <c r="F199" s="155"/>
      <c r="G199" s="155"/>
      <c r="H199" s="155"/>
      <c r="I199" s="155"/>
      <c r="J199" s="155"/>
      <c r="K199" s="155"/>
    </row>
    <row r="200" spans="1:11" ht="12.75">
      <c r="A200" s="157" t="s">
        <v>241</v>
      </c>
      <c r="B200" s="157"/>
      <c r="C200" s="157"/>
      <c r="D200" s="157"/>
      <c r="E200" s="157"/>
      <c r="F200" s="157"/>
      <c r="G200" s="157"/>
      <c r="H200" s="157"/>
      <c r="I200" s="157"/>
      <c r="J200" s="157"/>
      <c r="K200" s="157"/>
    </row>
    <row r="201" spans="1:7" ht="12.75">
      <c r="A201" s="2" t="s">
        <v>101</v>
      </c>
      <c r="D201" s="152" t="s">
        <v>196</v>
      </c>
      <c r="E201" s="152"/>
      <c r="F201" s="152"/>
      <c r="G201" s="152"/>
    </row>
    <row r="202" spans="1:7" ht="12.75">
      <c r="A202" s="2" t="s">
        <v>395</v>
      </c>
      <c r="F202" s="2"/>
      <c r="G202" s="2"/>
    </row>
    <row r="203" spans="1:13" ht="12.75">
      <c r="A203" s="2" t="s">
        <v>381</v>
      </c>
      <c r="D203" s="2"/>
      <c r="E203" s="2"/>
      <c r="F203" s="2"/>
      <c r="G203" s="2"/>
      <c r="I203" t="s">
        <v>373</v>
      </c>
      <c r="M203" s="2"/>
    </row>
    <row r="204" spans="1:11" ht="13.5" customHeight="1">
      <c r="A204" s="150" t="s">
        <v>70</v>
      </c>
      <c r="B204" s="150" t="s">
        <v>71</v>
      </c>
      <c r="C204" s="143" t="s">
        <v>72</v>
      </c>
      <c r="D204" s="143" t="s">
        <v>104</v>
      </c>
      <c r="E204" s="143" t="s">
        <v>46</v>
      </c>
      <c r="F204" s="160" t="s">
        <v>209</v>
      </c>
      <c r="G204" s="160"/>
      <c r="H204" s="43"/>
      <c r="I204" s="143" t="s">
        <v>81</v>
      </c>
      <c r="J204" s="143" t="s">
        <v>50</v>
      </c>
      <c r="K204" s="143" t="s">
        <v>79</v>
      </c>
    </row>
    <row r="205" spans="1:11" ht="12.75">
      <c r="A205" s="150"/>
      <c r="B205" s="150"/>
      <c r="C205" s="150"/>
      <c r="D205" s="150"/>
      <c r="E205" s="150"/>
      <c r="F205" s="37" t="s">
        <v>210</v>
      </c>
      <c r="G205" s="3" t="s">
        <v>211</v>
      </c>
      <c r="H205" s="3" t="s">
        <v>81</v>
      </c>
      <c r="I205" s="143"/>
      <c r="J205" s="143"/>
      <c r="K205" s="143"/>
    </row>
    <row r="206" spans="1:11" ht="12.75">
      <c r="A206" s="4">
        <v>1</v>
      </c>
      <c r="B206" s="4">
        <v>45</v>
      </c>
      <c r="C206" s="11" t="s">
        <v>183</v>
      </c>
      <c r="D206" s="22" t="s">
        <v>86</v>
      </c>
      <c r="E206" s="11" t="s">
        <v>85</v>
      </c>
      <c r="F206" s="56">
        <v>0.3</v>
      </c>
      <c r="G206" s="40">
        <v>8.25</v>
      </c>
      <c r="H206" s="21">
        <f aca="true" t="shared" si="2" ref="H206:H211">IF((G206-F206)-INT(G206-F206)&gt;=0.6,G206-F206-0.4,G206-F206)</f>
        <v>7.55</v>
      </c>
      <c r="I206" s="20">
        <v>7.55</v>
      </c>
      <c r="J206" s="4">
        <v>1</v>
      </c>
      <c r="K206" s="4">
        <v>1</v>
      </c>
    </row>
    <row r="207" spans="1:11" ht="12.75">
      <c r="A207" s="4">
        <v>2</v>
      </c>
      <c r="B207" s="4">
        <v>53</v>
      </c>
      <c r="C207" s="65" t="s">
        <v>304</v>
      </c>
      <c r="D207" s="4" t="s">
        <v>91</v>
      </c>
      <c r="E207" s="65" t="s">
        <v>33</v>
      </c>
      <c r="F207" s="56">
        <v>4.3</v>
      </c>
      <c r="G207" s="40">
        <v>12.25</v>
      </c>
      <c r="H207" s="21">
        <f t="shared" si="2"/>
        <v>7.55</v>
      </c>
      <c r="I207" s="20">
        <v>7.55</v>
      </c>
      <c r="J207" s="4">
        <v>2</v>
      </c>
      <c r="K207" s="4">
        <v>2</v>
      </c>
    </row>
    <row r="208" spans="1:11" ht="12.75">
      <c r="A208" s="4">
        <v>3</v>
      </c>
      <c r="B208" s="4">
        <v>63</v>
      </c>
      <c r="C208" s="65" t="s">
        <v>313</v>
      </c>
      <c r="D208" s="84" t="s">
        <v>91</v>
      </c>
      <c r="E208" s="65" t="s">
        <v>128</v>
      </c>
      <c r="F208" s="56">
        <v>9.3</v>
      </c>
      <c r="G208" s="40">
        <v>18.07</v>
      </c>
      <c r="H208" s="21">
        <f t="shared" si="2"/>
        <v>8.37</v>
      </c>
      <c r="I208" s="20">
        <v>8.37</v>
      </c>
      <c r="J208" s="4">
        <v>3</v>
      </c>
      <c r="K208" s="4">
        <v>3</v>
      </c>
    </row>
    <row r="209" spans="1:11" ht="12.75">
      <c r="A209" s="4">
        <v>4</v>
      </c>
      <c r="B209" s="4">
        <v>49</v>
      </c>
      <c r="C209" s="65" t="s">
        <v>300</v>
      </c>
      <c r="D209" s="24" t="s">
        <v>86</v>
      </c>
      <c r="E209" s="65" t="s">
        <v>32</v>
      </c>
      <c r="F209" s="56">
        <v>2.3</v>
      </c>
      <c r="G209" s="40">
        <v>11.11</v>
      </c>
      <c r="H209" s="21">
        <f t="shared" si="2"/>
        <v>8.409999999999998</v>
      </c>
      <c r="I209" s="20">
        <v>8.41</v>
      </c>
      <c r="J209" s="4">
        <v>4</v>
      </c>
      <c r="K209" s="4">
        <v>4</v>
      </c>
    </row>
    <row r="210" spans="1:11" ht="12.75" customHeight="1">
      <c r="A210" s="4">
        <v>5</v>
      </c>
      <c r="B210" s="4">
        <v>50</v>
      </c>
      <c r="C210" s="65" t="s">
        <v>301</v>
      </c>
      <c r="D210" s="35" t="s">
        <v>91</v>
      </c>
      <c r="E210" s="65" t="s">
        <v>33</v>
      </c>
      <c r="F210" s="56">
        <v>3</v>
      </c>
      <c r="G210" s="40">
        <v>11.44</v>
      </c>
      <c r="H210" s="21">
        <f t="shared" si="2"/>
        <v>8.44</v>
      </c>
      <c r="I210" s="20">
        <v>8.44</v>
      </c>
      <c r="J210" s="4">
        <v>5</v>
      </c>
      <c r="K210" s="4">
        <v>5</v>
      </c>
    </row>
    <row r="211" spans="1:11" ht="12.75">
      <c r="A211" s="4">
        <v>6</v>
      </c>
      <c r="B211" s="4">
        <v>62</v>
      </c>
      <c r="C211" s="65" t="s">
        <v>312</v>
      </c>
      <c r="D211" s="84" t="s">
        <v>174</v>
      </c>
      <c r="E211" s="65" t="s">
        <v>84</v>
      </c>
      <c r="F211" s="56">
        <v>9</v>
      </c>
      <c r="G211" s="40">
        <v>17.54</v>
      </c>
      <c r="H211" s="21">
        <f t="shared" si="2"/>
        <v>8.54</v>
      </c>
      <c r="I211" s="20">
        <v>8.54</v>
      </c>
      <c r="J211" s="4">
        <v>6</v>
      </c>
      <c r="K211" s="4">
        <v>6</v>
      </c>
    </row>
    <row r="212" spans="1:11" ht="12.75">
      <c r="A212" s="4">
        <v>7</v>
      </c>
      <c r="B212" s="4">
        <v>48</v>
      </c>
      <c r="C212" s="65" t="s">
        <v>299</v>
      </c>
      <c r="D212" s="24" t="s">
        <v>86</v>
      </c>
      <c r="E212" s="11" t="s">
        <v>85</v>
      </c>
      <c r="F212" s="56">
        <v>2</v>
      </c>
      <c r="G212" s="40">
        <v>10.56</v>
      </c>
      <c r="H212" s="21" t="e">
        <f>NA()</f>
        <v>#N/A</v>
      </c>
      <c r="I212" s="20">
        <v>8.56</v>
      </c>
      <c r="J212" s="4">
        <v>7</v>
      </c>
      <c r="K212" s="4">
        <v>7</v>
      </c>
    </row>
    <row r="213" spans="1:11" ht="12.75">
      <c r="A213" s="4">
        <v>8</v>
      </c>
      <c r="B213" s="4">
        <v>57</v>
      </c>
      <c r="C213" s="65" t="s">
        <v>202</v>
      </c>
      <c r="D213" s="4" t="s">
        <v>86</v>
      </c>
      <c r="E213" s="65" t="s">
        <v>32</v>
      </c>
      <c r="F213" s="56">
        <v>6.3</v>
      </c>
      <c r="G213" s="40">
        <v>15.3</v>
      </c>
      <c r="H213" s="21">
        <f aca="true" t="shared" si="3" ref="H213:H226">IF((G213-F213)-INT(G213-F213)&gt;=0.6,G213-F213-0.4,G213-F213)</f>
        <v>9</v>
      </c>
      <c r="I213" s="20">
        <v>9</v>
      </c>
      <c r="J213" s="4">
        <v>8</v>
      </c>
      <c r="K213" s="4">
        <v>8</v>
      </c>
    </row>
    <row r="214" spans="1:11" ht="12.75">
      <c r="A214" s="4">
        <v>9</v>
      </c>
      <c r="B214" s="4">
        <v>65</v>
      </c>
      <c r="C214" s="65" t="s">
        <v>315</v>
      </c>
      <c r="D214" s="35" t="s">
        <v>86</v>
      </c>
      <c r="E214" s="65" t="s">
        <v>32</v>
      </c>
      <c r="F214" s="56">
        <v>10.3</v>
      </c>
      <c r="G214" s="40">
        <v>19.3</v>
      </c>
      <c r="H214" s="21">
        <f t="shared" si="3"/>
        <v>9</v>
      </c>
      <c r="I214" s="20">
        <v>9</v>
      </c>
      <c r="J214" s="4">
        <v>9</v>
      </c>
      <c r="K214" s="4">
        <v>9</v>
      </c>
    </row>
    <row r="215" spans="1:11" ht="12.75">
      <c r="A215" s="4">
        <v>10</v>
      </c>
      <c r="B215" s="4">
        <v>64</v>
      </c>
      <c r="C215" s="65" t="s">
        <v>314</v>
      </c>
      <c r="D215" s="35" t="s">
        <v>91</v>
      </c>
      <c r="E215" s="65" t="s">
        <v>87</v>
      </c>
      <c r="F215" s="56">
        <v>10</v>
      </c>
      <c r="G215" s="40">
        <v>19.01</v>
      </c>
      <c r="H215" s="21">
        <f t="shared" si="3"/>
        <v>9.010000000000002</v>
      </c>
      <c r="I215" s="20">
        <v>9.01</v>
      </c>
      <c r="J215" s="4">
        <v>10</v>
      </c>
      <c r="K215" s="4">
        <v>10</v>
      </c>
    </row>
    <row r="216" spans="1:11" ht="12.75">
      <c r="A216" s="4">
        <v>11</v>
      </c>
      <c r="B216" s="4">
        <v>52</v>
      </c>
      <c r="C216" s="65" t="s">
        <v>303</v>
      </c>
      <c r="D216" s="4" t="s">
        <v>86</v>
      </c>
      <c r="E216" s="65" t="s">
        <v>32</v>
      </c>
      <c r="F216" s="56">
        <v>4</v>
      </c>
      <c r="G216" s="40">
        <v>13.03</v>
      </c>
      <c r="H216" s="21">
        <f t="shared" si="3"/>
        <v>9.03</v>
      </c>
      <c r="I216" s="20">
        <v>9.03</v>
      </c>
      <c r="J216" s="4">
        <v>11</v>
      </c>
      <c r="K216" s="4">
        <v>11</v>
      </c>
    </row>
    <row r="217" spans="1:11" ht="12.75">
      <c r="A217" s="4">
        <v>12</v>
      </c>
      <c r="B217" s="4">
        <v>51</v>
      </c>
      <c r="C217" s="69" t="s">
        <v>302</v>
      </c>
      <c r="D217" s="85" t="s">
        <v>91</v>
      </c>
      <c r="E217" s="69" t="s">
        <v>85</v>
      </c>
      <c r="F217" s="56">
        <v>3.3</v>
      </c>
      <c r="G217" s="40">
        <v>12.56</v>
      </c>
      <c r="H217" s="21">
        <f t="shared" si="3"/>
        <v>9.260000000000002</v>
      </c>
      <c r="I217" s="20">
        <v>9.26</v>
      </c>
      <c r="J217" s="4">
        <v>12</v>
      </c>
      <c r="K217" s="4">
        <v>12</v>
      </c>
    </row>
    <row r="218" spans="1:11" ht="12.75">
      <c r="A218" s="4">
        <v>13</v>
      </c>
      <c r="B218" s="4">
        <v>58</v>
      </c>
      <c r="C218" s="65" t="s">
        <v>308</v>
      </c>
      <c r="D218" s="24" t="s">
        <v>91</v>
      </c>
      <c r="E218" s="65" t="s">
        <v>87</v>
      </c>
      <c r="F218" s="56">
        <v>7</v>
      </c>
      <c r="G218" s="40">
        <v>16.36</v>
      </c>
      <c r="H218" s="21">
        <f t="shared" si="3"/>
        <v>9.36</v>
      </c>
      <c r="I218" s="20">
        <v>9.36</v>
      </c>
      <c r="J218" s="4">
        <v>13</v>
      </c>
      <c r="K218" s="4">
        <v>13</v>
      </c>
    </row>
    <row r="219" spans="1:11" ht="12.75">
      <c r="A219" s="4">
        <v>14</v>
      </c>
      <c r="B219" s="4">
        <v>55</v>
      </c>
      <c r="C219" s="65" t="s">
        <v>306</v>
      </c>
      <c r="D219" s="32" t="s">
        <v>91</v>
      </c>
      <c r="E219" s="65" t="s">
        <v>128</v>
      </c>
      <c r="F219" s="56">
        <v>5.3</v>
      </c>
      <c r="G219" s="40">
        <v>15.12</v>
      </c>
      <c r="H219" s="21">
        <f t="shared" si="3"/>
        <v>9.42</v>
      </c>
      <c r="I219" s="20">
        <v>9.42</v>
      </c>
      <c r="J219" s="4">
        <v>15</v>
      </c>
      <c r="K219" s="4">
        <v>14</v>
      </c>
    </row>
    <row r="220" spans="1:11" ht="12.75">
      <c r="A220" s="4">
        <v>15</v>
      </c>
      <c r="B220" s="4">
        <v>60</v>
      </c>
      <c r="C220" s="65" t="s">
        <v>310</v>
      </c>
      <c r="D220" s="84" t="s">
        <v>91</v>
      </c>
      <c r="E220" s="65" t="s">
        <v>87</v>
      </c>
      <c r="F220" s="56">
        <v>8</v>
      </c>
      <c r="G220" s="40">
        <v>17.42</v>
      </c>
      <c r="H220" s="21">
        <f t="shared" si="3"/>
        <v>9.420000000000002</v>
      </c>
      <c r="I220" s="20">
        <v>9.42</v>
      </c>
      <c r="J220" s="4">
        <v>14</v>
      </c>
      <c r="K220" s="4">
        <v>15</v>
      </c>
    </row>
    <row r="221" spans="1:11" ht="12.75">
      <c r="A221" s="4">
        <v>16</v>
      </c>
      <c r="B221" s="4">
        <v>46</v>
      </c>
      <c r="C221" s="65" t="s">
        <v>296</v>
      </c>
      <c r="D221" s="84" t="s">
        <v>91</v>
      </c>
      <c r="E221" s="65" t="s">
        <v>128</v>
      </c>
      <c r="F221" s="56">
        <v>1</v>
      </c>
      <c r="G221" s="40">
        <v>10.5</v>
      </c>
      <c r="H221" s="21">
        <f t="shared" si="3"/>
        <v>9.5</v>
      </c>
      <c r="I221" s="20">
        <v>9.5</v>
      </c>
      <c r="J221" s="4">
        <v>16</v>
      </c>
      <c r="K221" s="4">
        <v>16</v>
      </c>
    </row>
    <row r="222" spans="1:11" ht="12.75">
      <c r="A222" s="4">
        <v>17</v>
      </c>
      <c r="B222" s="4">
        <v>54</v>
      </c>
      <c r="C222" s="65" t="s">
        <v>305</v>
      </c>
      <c r="D222" s="24" t="s">
        <v>91</v>
      </c>
      <c r="E222" s="65" t="s">
        <v>85</v>
      </c>
      <c r="F222" s="56">
        <v>5</v>
      </c>
      <c r="G222" s="40">
        <v>14.5</v>
      </c>
      <c r="H222" s="21">
        <f t="shared" si="3"/>
        <v>9.5</v>
      </c>
      <c r="I222" s="20">
        <v>9.5</v>
      </c>
      <c r="J222" s="4">
        <v>17</v>
      </c>
      <c r="K222" s="4">
        <v>17</v>
      </c>
    </row>
    <row r="223" spans="1:11" ht="12.75">
      <c r="A223" s="4">
        <v>18</v>
      </c>
      <c r="B223" s="4">
        <v>56</v>
      </c>
      <c r="C223" s="65" t="s">
        <v>307</v>
      </c>
      <c r="D223" s="84" t="s">
        <v>91</v>
      </c>
      <c r="E223" s="65" t="s">
        <v>84</v>
      </c>
      <c r="F223" s="56">
        <v>6</v>
      </c>
      <c r="G223" s="40">
        <v>15.54</v>
      </c>
      <c r="H223" s="21">
        <f t="shared" si="3"/>
        <v>9.54</v>
      </c>
      <c r="I223" s="20">
        <v>9.54</v>
      </c>
      <c r="J223" s="4">
        <v>18</v>
      </c>
      <c r="K223" s="4">
        <v>18</v>
      </c>
    </row>
    <row r="224" spans="1:11" ht="12.75">
      <c r="A224" s="4">
        <v>19</v>
      </c>
      <c r="B224" s="86">
        <v>61</v>
      </c>
      <c r="C224" s="87" t="s">
        <v>311</v>
      </c>
      <c r="D224" s="91" t="s">
        <v>91</v>
      </c>
      <c r="E224" s="87" t="s">
        <v>90</v>
      </c>
      <c r="F224" s="56">
        <v>8.3</v>
      </c>
      <c r="G224" s="40">
        <v>18.31</v>
      </c>
      <c r="H224" s="21">
        <f t="shared" si="3"/>
        <v>10.009999999999998</v>
      </c>
      <c r="I224" s="20">
        <v>10.01</v>
      </c>
      <c r="J224" s="4">
        <v>19</v>
      </c>
      <c r="K224" s="4">
        <v>19</v>
      </c>
    </row>
    <row r="225" spans="1:11" ht="13.5" customHeight="1">
      <c r="A225" s="4">
        <v>20</v>
      </c>
      <c r="B225" s="75">
        <v>47</v>
      </c>
      <c r="C225" s="82" t="s">
        <v>297</v>
      </c>
      <c r="D225" s="108" t="s">
        <v>298</v>
      </c>
      <c r="E225" s="82" t="s">
        <v>84</v>
      </c>
      <c r="F225" s="56">
        <v>1.3</v>
      </c>
      <c r="G225" s="40">
        <v>11.38</v>
      </c>
      <c r="H225" s="21">
        <f t="shared" si="3"/>
        <v>10.08</v>
      </c>
      <c r="I225" s="20">
        <v>10.08</v>
      </c>
      <c r="J225" s="4">
        <v>20</v>
      </c>
      <c r="K225" s="4">
        <v>20</v>
      </c>
    </row>
    <row r="226" spans="1:11" ht="12.75">
      <c r="A226" s="4">
        <v>21</v>
      </c>
      <c r="B226" s="75">
        <v>59</v>
      </c>
      <c r="C226" s="82" t="s">
        <v>309</v>
      </c>
      <c r="D226" s="108" t="s">
        <v>91</v>
      </c>
      <c r="E226" s="123" t="s">
        <v>89</v>
      </c>
      <c r="F226" s="56">
        <v>7.3</v>
      </c>
      <c r="G226" s="40">
        <v>30</v>
      </c>
      <c r="H226" s="21">
        <f t="shared" si="3"/>
        <v>22.3</v>
      </c>
      <c r="I226" s="20">
        <f>IF((G226-F226)-INT(G226-F226)&gt;=0.6,G226-F226-0.4,G226-F226)</f>
        <v>22.3</v>
      </c>
      <c r="J226" s="4">
        <v>21</v>
      </c>
      <c r="K226" s="4">
        <v>21</v>
      </c>
    </row>
    <row r="242" spans="2:6" ht="12.75">
      <c r="B242" t="s">
        <v>54</v>
      </c>
      <c r="F242" t="s">
        <v>235</v>
      </c>
    </row>
    <row r="243" spans="2:6" ht="12.75">
      <c r="B243" t="s">
        <v>60</v>
      </c>
      <c r="F243" t="s">
        <v>251</v>
      </c>
    </row>
    <row r="245" spans="2:6" ht="12.75">
      <c r="B245" t="s">
        <v>58</v>
      </c>
      <c r="F245" t="s">
        <v>59</v>
      </c>
    </row>
    <row r="246" spans="2:6" ht="12.75">
      <c r="B246" t="s">
        <v>250</v>
      </c>
      <c r="F246" t="s">
        <v>61</v>
      </c>
    </row>
    <row r="248" spans="2:6" ht="12.75">
      <c r="B248" t="s">
        <v>139</v>
      </c>
      <c r="F248" t="s">
        <v>140</v>
      </c>
    </row>
    <row r="249" spans="2:6" ht="12.75">
      <c r="B249" t="s">
        <v>250</v>
      </c>
      <c r="F249" t="s">
        <v>141</v>
      </c>
    </row>
    <row r="251" spans="2:6" ht="12.75">
      <c r="B251" t="s">
        <v>62</v>
      </c>
      <c r="F251" t="s">
        <v>55</v>
      </c>
    </row>
    <row r="252" spans="2:6" ht="12.75">
      <c r="B252" t="s">
        <v>250</v>
      </c>
      <c r="F252" t="s">
        <v>57</v>
      </c>
    </row>
    <row r="269" ht="13.5" customHeight="1"/>
    <row r="285" ht="12.75" customHeight="1"/>
    <row r="289" ht="12.75" customHeight="1"/>
    <row r="297" ht="12.75" customHeight="1"/>
    <row r="318" ht="13.5" customHeight="1"/>
  </sheetData>
  <sheetProtection selectLockedCells="1" selectUnlockedCells="1"/>
  <mergeCells count="68">
    <mergeCell ref="O73:O74"/>
    <mergeCell ref="P73:P74"/>
    <mergeCell ref="Q73:S73"/>
    <mergeCell ref="T73:T74"/>
    <mergeCell ref="U73:U74"/>
    <mergeCell ref="A73:A74"/>
    <mergeCell ref="B73:B74"/>
    <mergeCell ref="L66:U66"/>
    <mergeCell ref="L67:U67"/>
    <mergeCell ref="L68:U68"/>
    <mergeCell ref="L69:U69"/>
    <mergeCell ref="O70:R70"/>
    <mergeCell ref="L73:L74"/>
    <mergeCell ref="M73:M74"/>
    <mergeCell ref="N73:N74"/>
    <mergeCell ref="A7:A8"/>
    <mergeCell ref="B7:B8"/>
    <mergeCell ref="C7:C8"/>
    <mergeCell ref="D7:D8"/>
    <mergeCell ref="E7:E8"/>
    <mergeCell ref="F7:H7"/>
    <mergeCell ref="A132:K132"/>
    <mergeCell ref="A133:K133"/>
    <mergeCell ref="A134:K134"/>
    <mergeCell ref="K7:K8"/>
    <mergeCell ref="A66:K66"/>
    <mergeCell ref="I73:I74"/>
    <mergeCell ref="J73:J74"/>
    <mergeCell ref="K73:K74"/>
    <mergeCell ref="E73:E74"/>
    <mergeCell ref="F73:H73"/>
    <mergeCell ref="C138:C139"/>
    <mergeCell ref="A138:A139"/>
    <mergeCell ref="D201:G201"/>
    <mergeCell ref="E138:E139"/>
    <mergeCell ref="F138:G138"/>
    <mergeCell ref="A199:K199"/>
    <mergeCell ref="A200:K200"/>
    <mergeCell ref="K138:K139"/>
    <mergeCell ref="D138:D139"/>
    <mergeCell ref="A197:K197"/>
    <mergeCell ref="A198:K198"/>
    <mergeCell ref="I138:I139"/>
    <mergeCell ref="J138:J139"/>
    <mergeCell ref="A69:K69"/>
    <mergeCell ref="D135:G135"/>
    <mergeCell ref="C73:C74"/>
    <mergeCell ref="D73:D74"/>
    <mergeCell ref="B138:B139"/>
    <mergeCell ref="K204:K205"/>
    <mergeCell ref="A204:A205"/>
    <mergeCell ref="B204:B205"/>
    <mergeCell ref="C204:C205"/>
    <mergeCell ref="D204:D205"/>
    <mergeCell ref="E204:E205"/>
    <mergeCell ref="F204:G204"/>
    <mergeCell ref="I204:I205"/>
    <mergeCell ref="J204:J205"/>
    <mergeCell ref="A1:K1"/>
    <mergeCell ref="A67:K67"/>
    <mergeCell ref="A68:K68"/>
    <mergeCell ref="A131:K131"/>
    <mergeCell ref="A2:K2"/>
    <mergeCell ref="A3:K3"/>
    <mergeCell ref="D70:G70"/>
    <mergeCell ref="I7:I8"/>
    <mergeCell ref="J7:J8"/>
    <mergeCell ref="D5:G5"/>
  </mergeCells>
  <printOptions/>
  <pageMargins left="0.5201388888888889" right="0.5902777777777778" top="0.25" bottom="0.24027777777777778" header="0.5118055555555555" footer="0.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34"/>
  <sheetViews>
    <sheetView zoomScaleSheetLayoutView="100" zoomScalePageLayoutView="0" workbookViewId="0" topLeftCell="A121">
      <selection activeCell="A127" sqref="A127:K128"/>
    </sheetView>
  </sheetViews>
  <sheetFormatPr defaultColWidth="9.00390625" defaultRowHeight="12.75"/>
  <cols>
    <col min="1" max="1" width="4.25390625" style="0" customWidth="1"/>
    <col min="2" max="2" width="5.875" style="0" customWidth="1"/>
    <col min="3" max="3" width="20.375" style="0" customWidth="1"/>
    <col min="4" max="4" width="6.125" style="0" customWidth="1"/>
    <col min="5" max="5" width="19.625" style="0" customWidth="1"/>
    <col min="6" max="6" width="6.625" style="0" customWidth="1"/>
    <col min="7" max="8" width="6.375" style="0" customWidth="1"/>
    <col min="9" max="9" width="6.25390625" style="0" customWidth="1"/>
    <col min="10" max="10" width="5.75390625" style="0" customWidth="1"/>
    <col min="11" max="11" width="10.25390625" style="0" customWidth="1"/>
    <col min="12" max="12" width="7.75390625" style="0" customWidth="1"/>
    <col min="13" max="14" width="4.625" style="0" customWidth="1"/>
    <col min="15" max="15" width="20.375" style="0" customWidth="1"/>
    <col min="16" max="16" width="6.75390625" style="0" customWidth="1"/>
    <col min="17" max="17" width="17.125" style="0" customWidth="1"/>
    <col min="18" max="21" width="6.625" style="0" customWidth="1"/>
    <col min="22" max="23" width="6.125" style="0" customWidth="1"/>
    <col min="24" max="24" width="7.25390625" style="0" customWidth="1"/>
  </cols>
  <sheetData>
    <row r="1" spans="1:12" ht="12.75">
      <c r="A1" s="141" t="s">
        <v>380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2.75">
      <c r="A2" s="141" t="s">
        <v>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4" ht="12.75">
      <c r="A3" s="141" t="s">
        <v>44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"/>
      <c r="N3" s="14"/>
    </row>
    <row r="4" spans="1:12" ht="12.75">
      <c r="A4" s="2" t="s">
        <v>101</v>
      </c>
      <c r="B4" s="19"/>
      <c r="C4" s="19"/>
      <c r="D4" s="19"/>
      <c r="E4" s="19" t="s">
        <v>243</v>
      </c>
      <c r="F4" s="19"/>
      <c r="G4" s="19"/>
      <c r="H4" s="2" t="s">
        <v>247</v>
      </c>
      <c r="J4" s="19"/>
      <c r="K4" s="19"/>
      <c r="L4" s="19"/>
    </row>
    <row r="5" spans="1:8" ht="12.75">
      <c r="A5" s="2" t="s">
        <v>394</v>
      </c>
      <c r="D5" s="152" t="s">
        <v>218</v>
      </c>
      <c r="E5" s="152"/>
      <c r="F5" s="152"/>
      <c r="G5" s="152"/>
      <c r="H5" s="2" t="s">
        <v>237</v>
      </c>
    </row>
    <row r="6" spans="1:8" ht="12.75">
      <c r="A6" s="2" t="s">
        <v>381</v>
      </c>
      <c r="D6" s="46"/>
      <c r="E6" s="46"/>
      <c r="F6" s="46"/>
      <c r="G6" s="46"/>
      <c r="H6" t="s">
        <v>398</v>
      </c>
    </row>
    <row r="7" spans="1:11" ht="12.75" customHeight="1">
      <c r="A7" s="150" t="s">
        <v>70</v>
      </c>
      <c r="B7" s="150" t="s">
        <v>71</v>
      </c>
      <c r="C7" s="143" t="s">
        <v>72</v>
      </c>
      <c r="D7" s="143" t="s">
        <v>104</v>
      </c>
      <c r="E7" s="143" t="s">
        <v>46</v>
      </c>
      <c r="F7" s="143" t="s">
        <v>105</v>
      </c>
      <c r="G7" s="143"/>
      <c r="H7" s="143"/>
      <c r="I7" s="143"/>
      <c r="J7" s="143" t="s">
        <v>50</v>
      </c>
      <c r="K7" s="143" t="s">
        <v>79</v>
      </c>
    </row>
    <row r="8" spans="1:11" ht="12.75" customHeight="1">
      <c r="A8" s="150"/>
      <c r="B8" s="150"/>
      <c r="C8" s="150"/>
      <c r="D8" s="150"/>
      <c r="E8" s="150"/>
      <c r="F8" s="16">
        <v>1</v>
      </c>
      <c r="G8" s="16">
        <v>2</v>
      </c>
      <c r="H8" s="16">
        <v>3</v>
      </c>
      <c r="I8" s="7" t="s">
        <v>107</v>
      </c>
      <c r="J8" s="143"/>
      <c r="K8" s="143"/>
    </row>
    <row r="9" spans="1:11" ht="12.75">
      <c r="A9" s="4">
        <v>1</v>
      </c>
      <c r="B9" s="4">
        <v>68</v>
      </c>
      <c r="C9" s="65" t="s">
        <v>129</v>
      </c>
      <c r="D9" s="4" t="s">
        <v>83</v>
      </c>
      <c r="E9" s="65" t="s">
        <v>128</v>
      </c>
      <c r="F9" s="20">
        <v>198</v>
      </c>
      <c r="G9" s="20">
        <v>0</v>
      </c>
      <c r="H9" s="20">
        <v>0</v>
      </c>
      <c r="I9" s="20">
        <f aca="true" t="shared" si="0" ref="I9:I40">IF(F9&gt;G9,IF(F9&gt;H9,F9,H9),IF(G9&gt;H9,G9,H9))</f>
        <v>198</v>
      </c>
      <c r="J9" s="4">
        <v>1</v>
      </c>
      <c r="K9" s="4">
        <v>1</v>
      </c>
    </row>
    <row r="10" spans="1:11" ht="12.75">
      <c r="A10" s="4">
        <v>2</v>
      </c>
      <c r="B10" s="4">
        <v>102</v>
      </c>
      <c r="C10" s="65" t="s">
        <v>109</v>
      </c>
      <c r="D10" s="35" t="s">
        <v>83</v>
      </c>
      <c r="E10" s="65" t="s">
        <v>85</v>
      </c>
      <c r="F10" s="20">
        <v>167.3</v>
      </c>
      <c r="G10" s="20">
        <v>195</v>
      </c>
      <c r="H10" s="20">
        <v>120</v>
      </c>
      <c r="I10" s="20">
        <f t="shared" si="0"/>
        <v>195</v>
      </c>
      <c r="J10" s="4">
        <v>2</v>
      </c>
      <c r="K10" s="4">
        <v>2</v>
      </c>
    </row>
    <row r="11" spans="1:11" ht="12.75">
      <c r="A11" s="4">
        <v>3</v>
      </c>
      <c r="B11" s="4">
        <v>66</v>
      </c>
      <c r="C11" s="65" t="s">
        <v>316</v>
      </c>
      <c r="D11" s="24" t="s">
        <v>83</v>
      </c>
      <c r="E11" s="65" t="s">
        <v>87</v>
      </c>
      <c r="F11" s="20">
        <v>0</v>
      </c>
      <c r="G11" s="20">
        <v>142.8</v>
      </c>
      <c r="H11" s="20">
        <v>188.9</v>
      </c>
      <c r="I11" s="20">
        <f t="shared" si="0"/>
        <v>188.9</v>
      </c>
      <c r="J11" s="4">
        <v>3</v>
      </c>
      <c r="K11" s="4">
        <v>3</v>
      </c>
    </row>
    <row r="12" spans="1:11" ht="12.75">
      <c r="A12" s="4">
        <v>4</v>
      </c>
      <c r="B12" s="4">
        <v>93</v>
      </c>
      <c r="C12" s="65" t="s">
        <v>388</v>
      </c>
      <c r="D12" s="35" t="s">
        <v>86</v>
      </c>
      <c r="E12" s="65" t="s">
        <v>88</v>
      </c>
      <c r="F12" s="20">
        <v>90</v>
      </c>
      <c r="G12" s="20">
        <v>0</v>
      </c>
      <c r="H12" s="20">
        <v>176.4</v>
      </c>
      <c r="I12" s="20">
        <f t="shared" si="0"/>
        <v>176.4</v>
      </c>
      <c r="J12" s="4">
        <v>4</v>
      </c>
      <c r="K12" s="4">
        <v>4</v>
      </c>
    </row>
    <row r="13" spans="1:11" ht="12.75">
      <c r="A13" s="4">
        <v>5</v>
      </c>
      <c r="B13" s="4">
        <v>82</v>
      </c>
      <c r="C13" s="65" t="s">
        <v>326</v>
      </c>
      <c r="D13" s="35" t="s">
        <v>86</v>
      </c>
      <c r="E13" s="65" t="s">
        <v>88</v>
      </c>
      <c r="F13" s="20">
        <v>174.7</v>
      </c>
      <c r="G13" s="20">
        <v>0</v>
      </c>
      <c r="H13" s="20">
        <v>161.1</v>
      </c>
      <c r="I13" s="20">
        <f t="shared" si="0"/>
        <v>174.7</v>
      </c>
      <c r="J13" s="4">
        <v>5</v>
      </c>
      <c r="K13" s="4">
        <v>5</v>
      </c>
    </row>
    <row r="14" spans="1:11" ht="12.75">
      <c r="A14" s="4">
        <v>6</v>
      </c>
      <c r="B14" s="4">
        <v>99</v>
      </c>
      <c r="C14" s="65" t="s">
        <v>111</v>
      </c>
      <c r="D14" s="35" t="s">
        <v>83</v>
      </c>
      <c r="E14" s="65" t="s">
        <v>85</v>
      </c>
      <c r="F14" s="20">
        <v>170</v>
      </c>
      <c r="G14" s="20">
        <v>150</v>
      </c>
      <c r="H14" s="20">
        <v>0</v>
      </c>
      <c r="I14" s="20">
        <f t="shared" si="0"/>
        <v>170</v>
      </c>
      <c r="J14" s="4">
        <v>6</v>
      </c>
      <c r="K14" s="4">
        <v>6</v>
      </c>
    </row>
    <row r="15" spans="1:11" ht="12.75">
      <c r="A15" s="4">
        <v>7</v>
      </c>
      <c r="B15" s="4">
        <v>91</v>
      </c>
      <c r="C15" s="65" t="s">
        <v>333</v>
      </c>
      <c r="D15" s="35" t="s">
        <v>83</v>
      </c>
      <c r="E15" s="65" t="s">
        <v>85</v>
      </c>
      <c r="F15" s="20">
        <v>0</v>
      </c>
      <c r="G15" s="20">
        <v>168.4</v>
      </c>
      <c r="H15" s="20">
        <v>0</v>
      </c>
      <c r="I15" s="20">
        <f t="shared" si="0"/>
        <v>168.4</v>
      </c>
      <c r="J15" s="4">
        <v>7</v>
      </c>
      <c r="K15" s="4">
        <v>7</v>
      </c>
    </row>
    <row r="16" spans="1:11" ht="12.75">
      <c r="A16" s="4">
        <v>8</v>
      </c>
      <c r="B16" s="4">
        <v>107</v>
      </c>
      <c r="C16" s="65" t="s">
        <v>124</v>
      </c>
      <c r="D16" s="35" t="s">
        <v>83</v>
      </c>
      <c r="E16" s="65" t="s">
        <v>32</v>
      </c>
      <c r="F16" s="20">
        <v>114.2</v>
      </c>
      <c r="G16" s="20">
        <v>168</v>
      </c>
      <c r="H16" s="20">
        <v>0</v>
      </c>
      <c r="I16" s="20">
        <f t="shared" si="0"/>
        <v>168</v>
      </c>
      <c r="J16" s="4">
        <v>8</v>
      </c>
      <c r="K16" s="4">
        <v>8</v>
      </c>
    </row>
    <row r="17" spans="1:11" ht="12.75">
      <c r="A17" s="4">
        <v>9</v>
      </c>
      <c r="B17" s="4">
        <v>100</v>
      </c>
      <c r="C17" s="65" t="s">
        <v>112</v>
      </c>
      <c r="D17" s="35" t="s">
        <v>83</v>
      </c>
      <c r="E17" s="65" t="s">
        <v>32</v>
      </c>
      <c r="F17" s="20">
        <v>96</v>
      </c>
      <c r="G17" s="20">
        <v>70</v>
      </c>
      <c r="H17" s="20">
        <v>165.7</v>
      </c>
      <c r="I17" s="20">
        <f t="shared" si="0"/>
        <v>165.7</v>
      </c>
      <c r="J17" s="4">
        <v>9</v>
      </c>
      <c r="K17" s="4">
        <v>9</v>
      </c>
    </row>
    <row r="18" spans="1:11" ht="12.75">
      <c r="A18" s="4">
        <v>10</v>
      </c>
      <c r="B18" s="4">
        <v>95</v>
      </c>
      <c r="C18" s="65" t="s">
        <v>337</v>
      </c>
      <c r="D18" s="35" t="s">
        <v>86</v>
      </c>
      <c r="E18" s="65" t="s">
        <v>89</v>
      </c>
      <c r="F18" s="20">
        <v>160.1</v>
      </c>
      <c r="G18" s="20">
        <v>88.65</v>
      </c>
      <c r="H18" s="20">
        <v>90.5</v>
      </c>
      <c r="I18" s="20">
        <f t="shared" si="0"/>
        <v>160.1</v>
      </c>
      <c r="J18" s="4">
        <v>10</v>
      </c>
      <c r="K18" s="4">
        <v>10</v>
      </c>
    </row>
    <row r="19" spans="1:11" ht="12.75">
      <c r="A19" s="4">
        <v>11</v>
      </c>
      <c r="B19" s="4">
        <v>77</v>
      </c>
      <c r="C19" s="65" t="s">
        <v>325</v>
      </c>
      <c r="D19" s="35" t="s">
        <v>83</v>
      </c>
      <c r="E19" s="65" t="s">
        <v>85</v>
      </c>
      <c r="F19" s="20">
        <v>110</v>
      </c>
      <c r="G19" s="20">
        <v>156.4</v>
      </c>
      <c r="H19" s="20">
        <v>160</v>
      </c>
      <c r="I19" s="20">
        <f t="shared" si="0"/>
        <v>160</v>
      </c>
      <c r="J19" s="4">
        <v>11</v>
      </c>
      <c r="K19" s="4">
        <v>11</v>
      </c>
    </row>
    <row r="20" spans="1:11" ht="12.75">
      <c r="A20" s="4">
        <v>12</v>
      </c>
      <c r="B20" s="4">
        <v>72</v>
      </c>
      <c r="C20" s="65" t="s">
        <v>320</v>
      </c>
      <c r="D20" s="35" t="s">
        <v>86</v>
      </c>
      <c r="E20" s="65" t="s">
        <v>40</v>
      </c>
      <c r="F20" s="20">
        <v>142.1</v>
      </c>
      <c r="G20" s="20">
        <v>158.2</v>
      </c>
      <c r="H20" s="20">
        <v>0</v>
      </c>
      <c r="I20" s="20">
        <f t="shared" si="0"/>
        <v>158.2</v>
      </c>
      <c r="J20" s="4">
        <v>12</v>
      </c>
      <c r="K20" s="4">
        <v>12</v>
      </c>
    </row>
    <row r="21" spans="1:11" ht="12.75">
      <c r="A21" s="4">
        <v>13</v>
      </c>
      <c r="B21" s="4">
        <v>79</v>
      </c>
      <c r="C21" s="65" t="s">
        <v>169</v>
      </c>
      <c r="D21" s="35" t="s">
        <v>86</v>
      </c>
      <c r="E21" s="65" t="s">
        <v>90</v>
      </c>
      <c r="F21" s="20">
        <v>151.9</v>
      </c>
      <c r="G21" s="20">
        <v>145.3</v>
      </c>
      <c r="H21" s="20">
        <v>150</v>
      </c>
      <c r="I21" s="20">
        <f t="shared" si="0"/>
        <v>151.9</v>
      </c>
      <c r="J21" s="4">
        <v>13</v>
      </c>
      <c r="K21" s="4">
        <v>13</v>
      </c>
    </row>
    <row r="22" spans="1:11" ht="12.75">
      <c r="A22" s="4">
        <v>14</v>
      </c>
      <c r="B22" s="53">
        <v>70</v>
      </c>
      <c r="C22" s="67" t="s">
        <v>319</v>
      </c>
      <c r="D22" s="4" t="s">
        <v>86</v>
      </c>
      <c r="E22" s="65" t="s">
        <v>88</v>
      </c>
      <c r="F22" s="20">
        <v>56.7</v>
      </c>
      <c r="G22" s="20">
        <v>0</v>
      </c>
      <c r="H22" s="20">
        <v>151.5</v>
      </c>
      <c r="I22" s="20">
        <f t="shared" si="0"/>
        <v>151.5</v>
      </c>
      <c r="J22" s="4">
        <v>14</v>
      </c>
      <c r="K22" s="4">
        <v>14</v>
      </c>
    </row>
    <row r="23" spans="1:11" ht="12.75">
      <c r="A23" s="4">
        <v>15</v>
      </c>
      <c r="B23" s="4">
        <v>94</v>
      </c>
      <c r="C23" s="65" t="s">
        <v>336</v>
      </c>
      <c r="D23" s="35" t="s">
        <v>86</v>
      </c>
      <c r="E23" s="65" t="s">
        <v>88</v>
      </c>
      <c r="F23" s="20">
        <v>90</v>
      </c>
      <c r="G23" s="20">
        <v>68.85</v>
      </c>
      <c r="H23" s="20">
        <v>148.9</v>
      </c>
      <c r="I23" s="20">
        <f t="shared" si="0"/>
        <v>148.9</v>
      </c>
      <c r="J23" s="4">
        <v>15</v>
      </c>
      <c r="K23" s="4">
        <v>15</v>
      </c>
    </row>
    <row r="24" spans="1:11" ht="12.75">
      <c r="A24" s="4">
        <v>16</v>
      </c>
      <c r="B24" s="4">
        <v>88</v>
      </c>
      <c r="C24" s="65" t="s">
        <v>331</v>
      </c>
      <c r="D24" s="35" t="s">
        <v>91</v>
      </c>
      <c r="E24" s="65" t="s">
        <v>87</v>
      </c>
      <c r="F24" s="20">
        <v>128.5</v>
      </c>
      <c r="G24" s="20">
        <v>0</v>
      </c>
      <c r="H24" s="20">
        <v>146.3</v>
      </c>
      <c r="I24" s="20">
        <f t="shared" si="0"/>
        <v>146.3</v>
      </c>
      <c r="J24" s="4">
        <v>16</v>
      </c>
      <c r="K24" s="4">
        <v>16</v>
      </c>
    </row>
    <row r="25" spans="1:11" ht="12.75">
      <c r="A25" s="4">
        <v>17</v>
      </c>
      <c r="B25" s="4">
        <v>81</v>
      </c>
      <c r="C25" s="65" t="s">
        <v>126</v>
      </c>
      <c r="D25" s="84" t="s">
        <v>83</v>
      </c>
      <c r="E25" s="65" t="s">
        <v>84</v>
      </c>
      <c r="F25" s="20">
        <v>115.9</v>
      </c>
      <c r="G25" s="20">
        <v>141.4</v>
      </c>
      <c r="H25" s="20">
        <v>0</v>
      </c>
      <c r="I25" s="20">
        <f t="shared" si="0"/>
        <v>141.4</v>
      </c>
      <c r="J25" s="4">
        <v>17</v>
      </c>
      <c r="K25" s="4">
        <v>17</v>
      </c>
    </row>
    <row r="26" spans="1:11" ht="12.75">
      <c r="A26" s="4">
        <v>18</v>
      </c>
      <c r="B26" s="4">
        <v>97</v>
      </c>
      <c r="C26" s="65" t="s">
        <v>147</v>
      </c>
      <c r="D26" s="35" t="s">
        <v>83</v>
      </c>
      <c r="E26" s="65" t="s">
        <v>40</v>
      </c>
      <c r="F26" s="20">
        <v>104.2</v>
      </c>
      <c r="G26" s="20">
        <v>0</v>
      </c>
      <c r="H26" s="20">
        <v>130.1</v>
      </c>
      <c r="I26" s="20">
        <f t="shared" si="0"/>
        <v>130.1</v>
      </c>
      <c r="J26" s="4">
        <v>18</v>
      </c>
      <c r="K26" s="4">
        <v>18</v>
      </c>
    </row>
    <row r="27" spans="1:11" ht="12.75">
      <c r="A27" s="4">
        <v>19</v>
      </c>
      <c r="B27" s="35">
        <v>115</v>
      </c>
      <c r="C27" s="65" t="s">
        <v>245</v>
      </c>
      <c r="D27" s="35" t="s">
        <v>86</v>
      </c>
      <c r="E27" s="65" t="s">
        <v>84</v>
      </c>
      <c r="F27" s="20">
        <v>66</v>
      </c>
      <c r="G27" s="20">
        <v>130</v>
      </c>
      <c r="H27" s="20">
        <v>126</v>
      </c>
      <c r="I27" s="20">
        <f t="shared" si="0"/>
        <v>130</v>
      </c>
      <c r="J27" s="4">
        <v>19</v>
      </c>
      <c r="K27" s="4">
        <v>19</v>
      </c>
    </row>
    <row r="28" spans="1:11" ht="12.75">
      <c r="A28" s="4">
        <v>20</v>
      </c>
      <c r="B28" s="4">
        <v>103</v>
      </c>
      <c r="C28" s="65" t="s">
        <v>110</v>
      </c>
      <c r="D28" s="35" t="s">
        <v>83</v>
      </c>
      <c r="E28" s="65" t="s">
        <v>32</v>
      </c>
      <c r="F28" s="20">
        <v>0</v>
      </c>
      <c r="G28" s="20">
        <v>127.8</v>
      </c>
      <c r="H28" s="20">
        <v>0</v>
      </c>
      <c r="I28" s="20">
        <f t="shared" si="0"/>
        <v>127.8</v>
      </c>
      <c r="J28" s="4">
        <v>20</v>
      </c>
      <c r="K28" s="4">
        <v>20</v>
      </c>
    </row>
    <row r="29" spans="1:11" ht="12.75">
      <c r="A29" s="4">
        <v>21</v>
      </c>
      <c r="B29" s="4">
        <v>69</v>
      </c>
      <c r="C29" s="65" t="s">
        <v>318</v>
      </c>
      <c r="D29" s="4" t="s">
        <v>86</v>
      </c>
      <c r="E29" s="65" t="s">
        <v>88</v>
      </c>
      <c r="F29" s="20">
        <v>52</v>
      </c>
      <c r="G29" s="20">
        <v>99.5</v>
      </c>
      <c r="H29" s="20">
        <v>126.1</v>
      </c>
      <c r="I29" s="20">
        <f t="shared" si="0"/>
        <v>126.1</v>
      </c>
      <c r="J29" s="4">
        <v>21</v>
      </c>
      <c r="K29" s="4">
        <v>21</v>
      </c>
    </row>
    <row r="30" spans="1:11" ht="12.75">
      <c r="A30" s="4">
        <v>22</v>
      </c>
      <c r="B30" s="4">
        <v>90</v>
      </c>
      <c r="C30" s="65" t="s">
        <v>157</v>
      </c>
      <c r="D30" s="35" t="s">
        <v>83</v>
      </c>
      <c r="E30" s="65" t="s">
        <v>128</v>
      </c>
      <c r="F30" s="20">
        <v>81.3</v>
      </c>
      <c r="G30" s="20">
        <v>0</v>
      </c>
      <c r="H30" s="20">
        <v>125.6</v>
      </c>
      <c r="I30" s="20">
        <f t="shared" si="0"/>
        <v>125.6</v>
      </c>
      <c r="J30" s="4">
        <v>22</v>
      </c>
      <c r="K30" s="4">
        <v>22</v>
      </c>
    </row>
    <row r="31" spans="1:11" ht="12.75">
      <c r="A31" s="4">
        <v>23</v>
      </c>
      <c r="B31" s="4">
        <v>108</v>
      </c>
      <c r="C31" s="65" t="s">
        <v>341</v>
      </c>
      <c r="D31" s="35" t="s">
        <v>86</v>
      </c>
      <c r="E31" s="65" t="s">
        <v>40</v>
      </c>
      <c r="F31" s="20">
        <v>77.1</v>
      </c>
      <c r="G31" s="20">
        <v>123.5</v>
      </c>
      <c r="H31" s="20">
        <v>116.2</v>
      </c>
      <c r="I31" s="20">
        <f t="shared" si="0"/>
        <v>123.5</v>
      </c>
      <c r="J31" s="4">
        <v>23</v>
      </c>
      <c r="K31" s="4">
        <v>23</v>
      </c>
    </row>
    <row r="32" spans="1:11" ht="12.75">
      <c r="A32" s="4">
        <v>24</v>
      </c>
      <c r="B32" s="4">
        <v>98</v>
      </c>
      <c r="C32" s="65" t="s">
        <v>339</v>
      </c>
      <c r="D32" s="35" t="s">
        <v>83</v>
      </c>
      <c r="E32" s="65" t="s">
        <v>128</v>
      </c>
      <c r="F32" s="20">
        <v>122.3</v>
      </c>
      <c r="G32" s="20">
        <v>0</v>
      </c>
      <c r="H32" s="20">
        <v>105</v>
      </c>
      <c r="I32" s="20">
        <f t="shared" si="0"/>
        <v>122.3</v>
      </c>
      <c r="J32" s="4">
        <v>24</v>
      </c>
      <c r="K32" s="4">
        <v>24</v>
      </c>
    </row>
    <row r="33" spans="1:11" ht="12.75">
      <c r="A33" s="4">
        <v>25</v>
      </c>
      <c r="B33" s="4">
        <v>71</v>
      </c>
      <c r="C33" s="65" t="s">
        <v>152</v>
      </c>
      <c r="D33" s="24" t="s">
        <v>86</v>
      </c>
      <c r="E33" s="65" t="s">
        <v>32</v>
      </c>
      <c r="F33" s="20">
        <v>121.3</v>
      </c>
      <c r="G33" s="20">
        <v>96</v>
      </c>
      <c r="H33" s="20">
        <v>86</v>
      </c>
      <c r="I33" s="20">
        <f t="shared" si="0"/>
        <v>121.3</v>
      </c>
      <c r="J33" s="4">
        <v>25</v>
      </c>
      <c r="K33" s="4">
        <v>25</v>
      </c>
    </row>
    <row r="34" spans="1:11" ht="12.75">
      <c r="A34" s="4">
        <v>26</v>
      </c>
      <c r="B34" s="4">
        <v>87</v>
      </c>
      <c r="C34" s="103" t="s">
        <v>399</v>
      </c>
      <c r="D34" s="35" t="s">
        <v>86</v>
      </c>
      <c r="E34" s="65" t="s">
        <v>89</v>
      </c>
      <c r="F34" s="20">
        <v>50</v>
      </c>
      <c r="G34" s="20">
        <v>116</v>
      </c>
      <c r="H34" s="20">
        <v>0</v>
      </c>
      <c r="I34" s="20">
        <f t="shared" si="0"/>
        <v>116</v>
      </c>
      <c r="J34" s="4">
        <v>26</v>
      </c>
      <c r="K34" s="4">
        <v>26</v>
      </c>
    </row>
    <row r="35" spans="1:11" ht="12.75">
      <c r="A35" s="4">
        <v>27</v>
      </c>
      <c r="B35" s="35">
        <v>80</v>
      </c>
      <c r="C35" s="65" t="s">
        <v>116</v>
      </c>
      <c r="D35" s="4" t="s">
        <v>83</v>
      </c>
      <c r="E35" s="65" t="s">
        <v>85</v>
      </c>
      <c r="F35" s="20">
        <v>110</v>
      </c>
      <c r="G35" s="20">
        <v>90</v>
      </c>
      <c r="H35" s="20">
        <v>0</v>
      </c>
      <c r="I35" s="20">
        <f t="shared" si="0"/>
        <v>110</v>
      </c>
      <c r="J35" s="4">
        <v>27</v>
      </c>
      <c r="K35" s="4">
        <v>27</v>
      </c>
    </row>
    <row r="36" spans="1:11" ht="12.75">
      <c r="A36" s="4">
        <v>28</v>
      </c>
      <c r="B36" s="4">
        <v>84</v>
      </c>
      <c r="C36" s="65" t="s">
        <v>328</v>
      </c>
      <c r="D36" s="4" t="s">
        <v>91</v>
      </c>
      <c r="E36" s="65" t="s">
        <v>87</v>
      </c>
      <c r="F36" s="20">
        <v>0</v>
      </c>
      <c r="G36" s="20">
        <v>86.15</v>
      </c>
      <c r="H36" s="20">
        <v>110</v>
      </c>
      <c r="I36" s="20">
        <f t="shared" si="0"/>
        <v>110</v>
      </c>
      <c r="J36" s="4">
        <v>28</v>
      </c>
      <c r="K36" s="4">
        <v>28</v>
      </c>
    </row>
    <row r="37" spans="1:11" ht="12.75">
      <c r="A37" s="4">
        <v>29</v>
      </c>
      <c r="B37" s="4">
        <v>92</v>
      </c>
      <c r="C37" s="65" t="s">
        <v>334</v>
      </c>
      <c r="D37" s="35" t="s">
        <v>86</v>
      </c>
      <c r="E37" s="65" t="s">
        <v>32</v>
      </c>
      <c r="F37" s="20">
        <v>81</v>
      </c>
      <c r="G37" s="20">
        <v>104.2</v>
      </c>
      <c r="H37" s="20">
        <v>0</v>
      </c>
      <c r="I37" s="20">
        <f t="shared" si="0"/>
        <v>104.2</v>
      </c>
      <c r="J37" s="4">
        <v>29</v>
      </c>
      <c r="K37" s="4">
        <v>29</v>
      </c>
    </row>
    <row r="38" spans="1:11" ht="12.75">
      <c r="A38" s="4">
        <v>30</v>
      </c>
      <c r="B38" s="4">
        <v>106</v>
      </c>
      <c r="C38" s="65" t="s">
        <v>340</v>
      </c>
      <c r="D38" s="35" t="s">
        <v>86</v>
      </c>
      <c r="E38" s="65" t="s">
        <v>89</v>
      </c>
      <c r="F38" s="20">
        <v>47</v>
      </c>
      <c r="G38" s="20">
        <v>103.1</v>
      </c>
      <c r="H38" s="20">
        <v>103.3</v>
      </c>
      <c r="I38" s="20">
        <f t="shared" si="0"/>
        <v>103.3</v>
      </c>
      <c r="J38" s="4">
        <v>30</v>
      </c>
      <c r="K38" s="4">
        <v>30</v>
      </c>
    </row>
    <row r="39" spans="1:11" ht="12.75">
      <c r="A39" s="4">
        <v>31</v>
      </c>
      <c r="B39" s="4">
        <v>101</v>
      </c>
      <c r="C39" s="65" t="s">
        <v>135</v>
      </c>
      <c r="D39" s="35" t="s">
        <v>83</v>
      </c>
      <c r="E39" s="65" t="s">
        <v>128</v>
      </c>
      <c r="F39" s="20">
        <v>101.07</v>
      </c>
      <c r="G39" s="20">
        <v>0</v>
      </c>
      <c r="H39" s="20">
        <v>0</v>
      </c>
      <c r="I39" s="20">
        <f t="shared" si="0"/>
        <v>101.07</v>
      </c>
      <c r="J39" s="4">
        <v>31</v>
      </c>
      <c r="K39" s="4">
        <v>31</v>
      </c>
    </row>
    <row r="40" spans="1:11" ht="12.75">
      <c r="A40" s="4">
        <v>32</v>
      </c>
      <c r="B40" s="4">
        <v>105</v>
      </c>
      <c r="C40" s="65" t="s">
        <v>127</v>
      </c>
      <c r="D40" s="35" t="s">
        <v>83</v>
      </c>
      <c r="E40" s="65" t="s">
        <v>128</v>
      </c>
      <c r="F40" s="20">
        <v>60</v>
      </c>
      <c r="G40" s="20">
        <v>99.5</v>
      </c>
      <c r="H40" s="20">
        <v>0</v>
      </c>
      <c r="I40" s="20">
        <f t="shared" si="0"/>
        <v>99.5</v>
      </c>
      <c r="J40" s="4">
        <v>32</v>
      </c>
      <c r="K40" s="4">
        <v>32</v>
      </c>
    </row>
    <row r="41" spans="1:11" ht="12.75">
      <c r="A41" s="4">
        <v>33</v>
      </c>
      <c r="B41" s="4">
        <v>85</v>
      </c>
      <c r="C41" s="65" t="s">
        <v>329</v>
      </c>
      <c r="D41" s="35" t="s">
        <v>86</v>
      </c>
      <c r="E41" s="65" t="s">
        <v>40</v>
      </c>
      <c r="F41" s="20">
        <v>74.2</v>
      </c>
      <c r="G41" s="20">
        <v>97.5</v>
      </c>
      <c r="H41" s="20">
        <v>93.2</v>
      </c>
      <c r="I41" s="20">
        <f aca="true" t="shared" si="1" ref="I41:I57">IF(F41&gt;G41,IF(F41&gt;H41,F41,H41),IF(G41&gt;H41,G41,H41))</f>
        <v>97.5</v>
      </c>
      <c r="J41" s="4">
        <v>33</v>
      </c>
      <c r="K41" s="4">
        <v>33</v>
      </c>
    </row>
    <row r="42" spans="1:11" ht="12.75">
      <c r="A42" s="4">
        <v>34</v>
      </c>
      <c r="B42" s="4">
        <v>89</v>
      </c>
      <c r="C42" s="65" t="s">
        <v>389</v>
      </c>
      <c r="D42" s="84" t="s">
        <v>86</v>
      </c>
      <c r="E42" s="65" t="s">
        <v>84</v>
      </c>
      <c r="F42" s="20">
        <v>0</v>
      </c>
      <c r="G42" s="20">
        <v>89</v>
      </c>
      <c r="H42" s="20">
        <v>92.9</v>
      </c>
      <c r="I42" s="20">
        <f t="shared" si="1"/>
        <v>92.9</v>
      </c>
      <c r="J42" s="4">
        <v>34</v>
      </c>
      <c r="K42" s="4">
        <v>34</v>
      </c>
    </row>
    <row r="43" spans="1:11" ht="12.75">
      <c r="A43" s="4">
        <v>35</v>
      </c>
      <c r="B43" s="4">
        <v>74</v>
      </c>
      <c r="C43" s="65" t="s">
        <v>402</v>
      </c>
      <c r="D43" s="35" t="s">
        <v>91</v>
      </c>
      <c r="E43" s="65" t="s">
        <v>87</v>
      </c>
      <c r="F43" s="20">
        <v>92.5</v>
      </c>
      <c r="G43" s="20">
        <v>0</v>
      </c>
      <c r="H43" s="20">
        <v>0</v>
      </c>
      <c r="I43" s="20">
        <f t="shared" si="1"/>
        <v>92.5</v>
      </c>
      <c r="J43" s="4">
        <v>35</v>
      </c>
      <c r="K43" s="4">
        <v>35</v>
      </c>
    </row>
    <row r="44" spans="1:11" ht="12.75">
      <c r="A44" s="4">
        <v>36</v>
      </c>
      <c r="B44" s="4">
        <v>96</v>
      </c>
      <c r="C44" s="65" t="s">
        <v>338</v>
      </c>
      <c r="D44" s="35" t="s">
        <v>91</v>
      </c>
      <c r="E44" s="65" t="s">
        <v>87</v>
      </c>
      <c r="F44" s="20">
        <v>90.7</v>
      </c>
      <c r="G44" s="20">
        <v>0</v>
      </c>
      <c r="H44" s="20">
        <v>92</v>
      </c>
      <c r="I44" s="20">
        <f t="shared" si="1"/>
        <v>92</v>
      </c>
      <c r="J44" s="4">
        <v>36</v>
      </c>
      <c r="K44" s="4">
        <v>36</v>
      </c>
    </row>
    <row r="45" spans="1:11" ht="12.75">
      <c r="A45" s="4">
        <v>37</v>
      </c>
      <c r="B45" s="4">
        <v>73</v>
      </c>
      <c r="C45" s="65" t="s">
        <v>321</v>
      </c>
      <c r="D45" s="4" t="s">
        <v>86</v>
      </c>
      <c r="E45" s="65" t="s">
        <v>89</v>
      </c>
      <c r="F45" s="20">
        <v>73</v>
      </c>
      <c r="G45" s="20">
        <v>91</v>
      </c>
      <c r="H45" s="20">
        <v>0</v>
      </c>
      <c r="I45" s="20">
        <f t="shared" si="1"/>
        <v>91</v>
      </c>
      <c r="J45" s="4">
        <v>37</v>
      </c>
      <c r="K45" s="4">
        <v>37</v>
      </c>
    </row>
    <row r="46" spans="1:11" ht="12.75">
      <c r="A46" s="4">
        <v>38</v>
      </c>
      <c r="B46" s="4">
        <v>86</v>
      </c>
      <c r="C46" s="65" t="s">
        <v>330</v>
      </c>
      <c r="D46" s="4" t="s">
        <v>86</v>
      </c>
      <c r="E46" s="65" t="s">
        <v>253</v>
      </c>
      <c r="F46" s="20">
        <v>0</v>
      </c>
      <c r="G46" s="20">
        <v>88.4</v>
      </c>
      <c r="H46" s="20">
        <v>0</v>
      </c>
      <c r="I46" s="20">
        <f t="shared" si="1"/>
        <v>88.4</v>
      </c>
      <c r="J46" s="4">
        <v>38</v>
      </c>
      <c r="K46" s="4">
        <v>38</v>
      </c>
    </row>
    <row r="47" spans="1:11" ht="12.75">
      <c r="A47" s="4">
        <v>39</v>
      </c>
      <c r="B47" s="4">
        <v>83</v>
      </c>
      <c r="C47" s="65" t="s">
        <v>327</v>
      </c>
      <c r="D47" s="35" t="s">
        <v>86</v>
      </c>
      <c r="E47" s="65" t="s">
        <v>89</v>
      </c>
      <c r="F47" s="20">
        <v>61</v>
      </c>
      <c r="G47" s="20">
        <v>83.03</v>
      </c>
      <c r="H47" s="20">
        <v>83.9</v>
      </c>
      <c r="I47" s="20">
        <f t="shared" si="1"/>
        <v>83.9</v>
      </c>
      <c r="J47" s="4">
        <v>39</v>
      </c>
      <c r="K47" s="4">
        <v>39</v>
      </c>
    </row>
    <row r="48" spans="1:11" ht="12.75">
      <c r="A48" s="4">
        <v>40</v>
      </c>
      <c r="B48" s="4">
        <v>67</v>
      </c>
      <c r="C48" s="65" t="s">
        <v>317</v>
      </c>
      <c r="D48" s="35" t="s">
        <v>91</v>
      </c>
      <c r="E48" s="65" t="s">
        <v>84</v>
      </c>
      <c r="F48" s="20">
        <v>74.18</v>
      </c>
      <c r="G48" s="20">
        <v>55.3</v>
      </c>
      <c r="H48" s="20">
        <v>0</v>
      </c>
      <c r="I48" s="20">
        <f t="shared" si="1"/>
        <v>74.18</v>
      </c>
      <c r="J48" s="4">
        <v>40</v>
      </c>
      <c r="K48" s="4">
        <v>40</v>
      </c>
    </row>
    <row r="49" spans="1:11" ht="12.75">
      <c r="A49" s="4">
        <v>41</v>
      </c>
      <c r="B49" s="4">
        <v>75</v>
      </c>
      <c r="C49" s="65" t="s">
        <v>322</v>
      </c>
      <c r="D49" s="4" t="s">
        <v>86</v>
      </c>
      <c r="E49" s="65" t="s">
        <v>40</v>
      </c>
      <c r="F49" s="20">
        <v>0</v>
      </c>
      <c r="G49" s="20">
        <v>0</v>
      </c>
      <c r="H49" s="20">
        <v>41.4</v>
      </c>
      <c r="I49" s="20">
        <f t="shared" si="1"/>
        <v>41.4</v>
      </c>
      <c r="J49" s="4">
        <v>41</v>
      </c>
      <c r="K49" s="4">
        <v>41</v>
      </c>
    </row>
    <row r="50" spans="1:11" ht="12.75">
      <c r="A50" s="4">
        <v>42</v>
      </c>
      <c r="B50" s="4">
        <v>78</v>
      </c>
      <c r="C50" s="65" t="s">
        <v>120</v>
      </c>
      <c r="D50" s="4" t="s">
        <v>86</v>
      </c>
      <c r="E50" s="65" t="s">
        <v>84</v>
      </c>
      <c r="F50" s="20">
        <v>0</v>
      </c>
      <c r="G50" s="20">
        <v>0</v>
      </c>
      <c r="H50" s="20">
        <v>0</v>
      </c>
      <c r="I50" s="20">
        <f t="shared" si="1"/>
        <v>0</v>
      </c>
      <c r="J50" s="4">
        <v>42</v>
      </c>
      <c r="K50" s="4">
        <v>45</v>
      </c>
    </row>
    <row r="51" spans="1:11" ht="12.75">
      <c r="A51" s="4">
        <v>43</v>
      </c>
      <c r="B51" s="35" t="s">
        <v>323</v>
      </c>
      <c r="C51" s="65" t="s">
        <v>324</v>
      </c>
      <c r="D51" s="35" t="s">
        <v>91</v>
      </c>
      <c r="E51" s="65" t="s">
        <v>89</v>
      </c>
      <c r="F51" s="20">
        <v>59.4</v>
      </c>
      <c r="G51" s="20">
        <v>41.7</v>
      </c>
      <c r="H51" s="20">
        <v>79</v>
      </c>
      <c r="I51" s="20">
        <f t="shared" si="1"/>
        <v>79</v>
      </c>
      <c r="J51" s="4"/>
      <c r="K51" s="4"/>
    </row>
    <row r="52" spans="1:11" ht="12.75">
      <c r="A52" s="4">
        <v>44</v>
      </c>
      <c r="B52" s="35" t="s">
        <v>343</v>
      </c>
      <c r="C52" s="65" t="s">
        <v>342</v>
      </c>
      <c r="D52" s="35" t="s">
        <v>86</v>
      </c>
      <c r="E52" s="65" t="s">
        <v>89</v>
      </c>
      <c r="F52" s="20">
        <v>126</v>
      </c>
      <c r="G52" s="20">
        <v>121.5</v>
      </c>
      <c r="H52" s="20">
        <v>70</v>
      </c>
      <c r="I52" s="20">
        <f t="shared" si="1"/>
        <v>126</v>
      </c>
      <c r="J52" s="4"/>
      <c r="K52" s="4"/>
    </row>
    <row r="53" spans="1:11" ht="12.75">
      <c r="A53" s="4">
        <v>45</v>
      </c>
      <c r="B53" s="35" t="s">
        <v>346</v>
      </c>
      <c r="C53" s="65" t="s">
        <v>344</v>
      </c>
      <c r="D53" s="35" t="s">
        <v>86</v>
      </c>
      <c r="E53" s="65" t="s">
        <v>40</v>
      </c>
      <c r="F53" s="20">
        <v>0</v>
      </c>
      <c r="G53" s="20">
        <v>54</v>
      </c>
      <c r="H53" s="20">
        <v>99.5</v>
      </c>
      <c r="I53" s="20">
        <f t="shared" si="1"/>
        <v>99.5</v>
      </c>
      <c r="J53" s="4"/>
      <c r="K53" s="4"/>
    </row>
    <row r="54" spans="1:11" ht="12.75">
      <c r="A54" s="4">
        <v>46</v>
      </c>
      <c r="B54" s="35" t="s">
        <v>347</v>
      </c>
      <c r="C54" s="65" t="s">
        <v>345</v>
      </c>
      <c r="D54" s="35" t="s">
        <v>86</v>
      </c>
      <c r="E54" s="65" t="s">
        <v>85</v>
      </c>
      <c r="F54" s="20">
        <v>101.5</v>
      </c>
      <c r="G54" s="20">
        <v>0</v>
      </c>
      <c r="H54" s="20">
        <v>0</v>
      </c>
      <c r="I54" s="20">
        <f t="shared" si="1"/>
        <v>101.5</v>
      </c>
      <c r="J54" s="4"/>
      <c r="K54" s="4"/>
    </row>
    <row r="55" spans="1:11" ht="12.75">
      <c r="A55" s="4">
        <v>47</v>
      </c>
      <c r="B55" s="35" t="s">
        <v>348</v>
      </c>
      <c r="C55" s="65" t="s">
        <v>349</v>
      </c>
      <c r="D55" s="35" t="s">
        <v>91</v>
      </c>
      <c r="E55" s="65" t="s">
        <v>84</v>
      </c>
      <c r="F55" s="20">
        <v>75.2</v>
      </c>
      <c r="G55" s="20">
        <v>0</v>
      </c>
      <c r="H55" s="20">
        <v>82.8</v>
      </c>
      <c r="I55" s="20">
        <f t="shared" si="1"/>
        <v>82.8</v>
      </c>
      <c r="J55" s="4"/>
      <c r="K55" s="4"/>
    </row>
    <row r="56" spans="1:11" ht="12.75">
      <c r="A56" s="4">
        <v>48</v>
      </c>
      <c r="B56" s="35" t="s">
        <v>350</v>
      </c>
      <c r="C56" s="65" t="s">
        <v>351</v>
      </c>
      <c r="D56" s="35" t="s">
        <v>86</v>
      </c>
      <c r="E56" s="65" t="s">
        <v>84</v>
      </c>
      <c r="F56" s="20">
        <v>50</v>
      </c>
      <c r="G56" s="20">
        <v>58.4</v>
      </c>
      <c r="H56" s="20">
        <v>90</v>
      </c>
      <c r="I56" s="20">
        <f t="shared" si="1"/>
        <v>90</v>
      </c>
      <c r="J56" s="4"/>
      <c r="K56" s="4"/>
    </row>
    <row r="57" spans="1:11" ht="12.75">
      <c r="A57" s="4">
        <v>49</v>
      </c>
      <c r="B57" s="35" t="s">
        <v>352</v>
      </c>
      <c r="C57" s="65" t="s">
        <v>353</v>
      </c>
      <c r="D57" s="35" t="s">
        <v>91</v>
      </c>
      <c r="E57" s="65" t="s">
        <v>40</v>
      </c>
      <c r="F57" s="20">
        <v>55</v>
      </c>
      <c r="G57" s="20">
        <v>0</v>
      </c>
      <c r="H57" s="20">
        <v>95</v>
      </c>
      <c r="I57" s="20">
        <f t="shared" si="1"/>
        <v>95</v>
      </c>
      <c r="J57" s="4"/>
      <c r="K57" s="4"/>
    </row>
    <row r="58" spans="1:12" ht="12.75">
      <c r="A58" t="s">
        <v>54</v>
      </c>
      <c r="B58" s="9"/>
      <c r="D58" t="s">
        <v>374</v>
      </c>
      <c r="J58" t="s">
        <v>392</v>
      </c>
      <c r="L58" s="1"/>
    </row>
    <row r="59" spans="1:11" ht="12.75">
      <c r="A59" t="s">
        <v>60</v>
      </c>
      <c r="B59" s="9"/>
      <c r="D59" t="s">
        <v>375</v>
      </c>
      <c r="K59" t="s">
        <v>61</v>
      </c>
    </row>
    <row r="60" spans="2:12" ht="12.75">
      <c r="B60" s="9"/>
      <c r="C60" t="s">
        <v>139</v>
      </c>
      <c r="F60" t="s">
        <v>382</v>
      </c>
      <c r="L60" s="1"/>
    </row>
    <row r="61" spans="2:12" ht="12.75">
      <c r="B61" s="9"/>
      <c r="C61" t="s">
        <v>250</v>
      </c>
      <c r="F61" t="s">
        <v>377</v>
      </c>
      <c r="L61" s="1"/>
    </row>
    <row r="62" spans="1:12" ht="12.75">
      <c r="A62" s="1"/>
      <c r="B62" s="9"/>
      <c r="C62" t="s">
        <v>62</v>
      </c>
      <c r="G62" t="s">
        <v>55</v>
      </c>
      <c r="L62" s="1"/>
    </row>
    <row r="63" spans="1:13" ht="12.75">
      <c r="A63" s="1"/>
      <c r="B63" s="9"/>
      <c r="C63" t="s">
        <v>250</v>
      </c>
      <c r="G63" t="s">
        <v>57</v>
      </c>
      <c r="L63" s="1"/>
      <c r="M63" s="14"/>
    </row>
    <row r="64" spans="1:12" ht="12.75">
      <c r="A64" s="141" t="s">
        <v>380</v>
      </c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</row>
    <row r="65" spans="1:13" ht="12.75">
      <c r="A65" s="141" t="s">
        <v>220</v>
      </c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4"/>
    </row>
    <row r="66" spans="1:12" ht="12.75">
      <c r="A66" s="141" t="s">
        <v>242</v>
      </c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</row>
    <row r="67" spans="3:11" ht="12.75">
      <c r="C67" s="152" t="s">
        <v>217</v>
      </c>
      <c r="D67" s="152"/>
      <c r="E67" s="152"/>
      <c r="F67" s="152"/>
      <c r="G67" s="152"/>
      <c r="H67" s="152"/>
      <c r="I67" s="152"/>
      <c r="J67" s="152"/>
      <c r="K67" s="152"/>
    </row>
    <row r="68" spans="1:8" ht="12.75">
      <c r="A68" s="2" t="s">
        <v>404</v>
      </c>
      <c r="D68" s="152" t="s">
        <v>219</v>
      </c>
      <c r="E68" s="152"/>
      <c r="F68" s="152"/>
      <c r="G68" s="152"/>
      <c r="H68" s="2" t="s">
        <v>405</v>
      </c>
    </row>
    <row r="69" spans="1:8" ht="12.75">
      <c r="A69" s="2" t="s">
        <v>394</v>
      </c>
      <c r="D69" s="46"/>
      <c r="E69" s="46"/>
      <c r="F69" s="46"/>
      <c r="G69" s="46"/>
      <c r="H69" s="2" t="s">
        <v>237</v>
      </c>
    </row>
    <row r="70" spans="1:8" ht="12.75" customHeight="1">
      <c r="A70" s="2" t="s">
        <v>381</v>
      </c>
      <c r="D70" s="2"/>
      <c r="E70" s="2"/>
      <c r="F70" s="2"/>
      <c r="G70" s="2"/>
      <c r="H70" t="s">
        <v>398</v>
      </c>
    </row>
    <row r="71" spans="1:11" ht="12.75">
      <c r="A71" s="150" t="s">
        <v>70</v>
      </c>
      <c r="B71" s="150" t="s">
        <v>71</v>
      </c>
      <c r="C71" s="143" t="s">
        <v>72</v>
      </c>
      <c r="D71" s="143" t="s">
        <v>104</v>
      </c>
      <c r="E71" s="143" t="s">
        <v>46</v>
      </c>
      <c r="F71" s="143" t="s">
        <v>105</v>
      </c>
      <c r="G71" s="143"/>
      <c r="H71" s="143"/>
      <c r="I71" s="143"/>
      <c r="J71" s="143" t="s">
        <v>50</v>
      </c>
      <c r="K71" s="143" t="s">
        <v>79</v>
      </c>
    </row>
    <row r="72" spans="1:11" ht="12.75">
      <c r="A72" s="150"/>
      <c r="B72" s="150"/>
      <c r="C72" s="150"/>
      <c r="D72" s="150"/>
      <c r="E72" s="150"/>
      <c r="F72" s="16">
        <v>1</v>
      </c>
      <c r="G72" s="16">
        <v>2</v>
      </c>
      <c r="H72" s="16">
        <v>3</v>
      </c>
      <c r="I72" s="7" t="s">
        <v>107</v>
      </c>
      <c r="J72" s="143"/>
      <c r="K72" s="143"/>
    </row>
    <row r="73" spans="1:11" ht="12.75">
      <c r="A73" s="4">
        <v>1</v>
      </c>
      <c r="B73" s="22">
        <v>38</v>
      </c>
      <c r="C73" s="25" t="s">
        <v>289</v>
      </c>
      <c r="D73" s="26" t="s">
        <v>91</v>
      </c>
      <c r="E73" s="25" t="s">
        <v>128</v>
      </c>
      <c r="F73" s="56">
        <v>227.6</v>
      </c>
      <c r="G73" s="56">
        <v>0</v>
      </c>
      <c r="H73" s="56">
        <v>142.7</v>
      </c>
      <c r="I73" s="56">
        <f aca="true" t="shared" si="2" ref="I73:I116">IF(F73&gt;G73,IF(F73&gt;H73,F73,H73),IF(G73&gt;H73,G73,H73))</f>
        <v>227.6</v>
      </c>
      <c r="J73" s="3">
        <v>1</v>
      </c>
      <c r="K73" s="3">
        <v>1</v>
      </c>
    </row>
    <row r="74" spans="1:11" ht="12.75">
      <c r="A74" s="4">
        <v>2</v>
      </c>
      <c r="B74" s="22">
        <v>41</v>
      </c>
      <c r="C74" s="78" t="s">
        <v>291</v>
      </c>
      <c r="D74" s="22" t="s">
        <v>83</v>
      </c>
      <c r="E74" s="25" t="s">
        <v>32</v>
      </c>
      <c r="F74" s="56">
        <v>0</v>
      </c>
      <c r="G74" s="56">
        <v>220.9</v>
      </c>
      <c r="H74" s="56">
        <v>0</v>
      </c>
      <c r="I74" s="56">
        <f t="shared" si="2"/>
        <v>220.9</v>
      </c>
      <c r="J74" s="3">
        <v>2</v>
      </c>
      <c r="K74" s="3">
        <v>2</v>
      </c>
    </row>
    <row r="75" spans="1:11" ht="12.75">
      <c r="A75" s="4">
        <v>3</v>
      </c>
      <c r="B75" s="22">
        <v>10</v>
      </c>
      <c r="C75" s="25" t="s">
        <v>265</v>
      </c>
      <c r="D75" s="22" t="s">
        <v>86</v>
      </c>
      <c r="E75" s="25" t="s">
        <v>90</v>
      </c>
      <c r="F75" s="56">
        <v>0</v>
      </c>
      <c r="G75" s="56">
        <v>177.8</v>
      </c>
      <c r="H75" s="56">
        <v>160</v>
      </c>
      <c r="I75" s="56">
        <f t="shared" si="2"/>
        <v>177.8</v>
      </c>
      <c r="J75" s="3">
        <v>3</v>
      </c>
      <c r="K75" s="3">
        <v>3</v>
      </c>
    </row>
    <row r="76" spans="1:11" ht="12.75">
      <c r="A76" s="4">
        <v>4</v>
      </c>
      <c r="B76" s="22">
        <v>28</v>
      </c>
      <c r="C76" s="25" t="s">
        <v>279</v>
      </c>
      <c r="D76" s="26" t="s">
        <v>91</v>
      </c>
      <c r="E76" s="25" t="s">
        <v>85</v>
      </c>
      <c r="F76" s="56">
        <v>0</v>
      </c>
      <c r="G76" s="56">
        <v>176.5</v>
      </c>
      <c r="H76" s="56">
        <v>145.75</v>
      </c>
      <c r="I76" s="56">
        <f t="shared" si="2"/>
        <v>176.5</v>
      </c>
      <c r="J76" s="3">
        <v>4</v>
      </c>
      <c r="K76" s="3">
        <v>4</v>
      </c>
    </row>
    <row r="77" spans="1:11" ht="12.75">
      <c r="A77" s="4">
        <v>5</v>
      </c>
      <c r="B77" s="22">
        <v>31</v>
      </c>
      <c r="C77" s="114" t="s">
        <v>282</v>
      </c>
      <c r="D77" s="22" t="s">
        <v>86</v>
      </c>
      <c r="E77" s="25" t="s">
        <v>85</v>
      </c>
      <c r="F77" s="56">
        <v>93.9</v>
      </c>
      <c r="G77" s="56">
        <v>0</v>
      </c>
      <c r="H77" s="56">
        <v>175.1</v>
      </c>
      <c r="I77" s="56">
        <f t="shared" si="2"/>
        <v>175.1</v>
      </c>
      <c r="J77" s="3">
        <v>5</v>
      </c>
      <c r="K77" s="3">
        <v>5</v>
      </c>
    </row>
    <row r="78" spans="1:11" ht="12.75">
      <c r="A78" s="4">
        <v>6</v>
      </c>
      <c r="B78" s="22">
        <v>34</v>
      </c>
      <c r="C78" s="25" t="s">
        <v>285</v>
      </c>
      <c r="D78" s="22" t="s">
        <v>91</v>
      </c>
      <c r="E78" s="25" t="s">
        <v>128</v>
      </c>
      <c r="F78" s="56">
        <v>156.7</v>
      </c>
      <c r="G78" s="56">
        <v>166.3</v>
      </c>
      <c r="H78" s="56">
        <v>50</v>
      </c>
      <c r="I78" s="56">
        <f t="shared" si="2"/>
        <v>166.3</v>
      </c>
      <c r="J78" s="3">
        <v>6</v>
      </c>
      <c r="K78" s="3">
        <v>6</v>
      </c>
    </row>
    <row r="79" spans="1:11" ht="12.75">
      <c r="A79" s="4">
        <v>7</v>
      </c>
      <c r="B79" s="22">
        <v>2</v>
      </c>
      <c r="C79" s="25" t="s">
        <v>259</v>
      </c>
      <c r="D79" s="22" t="s">
        <v>91</v>
      </c>
      <c r="E79" s="25" t="s">
        <v>85</v>
      </c>
      <c r="F79" s="56">
        <v>72</v>
      </c>
      <c r="G79" s="56">
        <v>70</v>
      </c>
      <c r="H79" s="56">
        <v>163.9</v>
      </c>
      <c r="I79" s="56">
        <f t="shared" si="2"/>
        <v>163.9</v>
      </c>
      <c r="J79" s="3">
        <v>7</v>
      </c>
      <c r="K79" s="3">
        <v>7</v>
      </c>
    </row>
    <row r="80" spans="1:11" ht="12.75">
      <c r="A80" s="4">
        <v>8</v>
      </c>
      <c r="B80" s="22">
        <v>19</v>
      </c>
      <c r="C80" s="31" t="s">
        <v>273</v>
      </c>
      <c r="D80" s="22" t="s">
        <v>86</v>
      </c>
      <c r="E80" s="25" t="s">
        <v>90</v>
      </c>
      <c r="F80" s="56">
        <v>82.5</v>
      </c>
      <c r="G80" s="56">
        <v>153.6</v>
      </c>
      <c r="H80" s="56">
        <v>137.5</v>
      </c>
      <c r="I80" s="56">
        <f t="shared" si="2"/>
        <v>153.6</v>
      </c>
      <c r="J80" s="3">
        <v>8</v>
      </c>
      <c r="K80" s="3">
        <v>8</v>
      </c>
    </row>
    <row r="81" spans="1:11" ht="12.75">
      <c r="A81" s="4">
        <v>9</v>
      </c>
      <c r="B81" s="22">
        <v>26</v>
      </c>
      <c r="C81" s="25" t="s">
        <v>172</v>
      </c>
      <c r="D81" s="26" t="s">
        <v>91</v>
      </c>
      <c r="E81" s="25" t="s">
        <v>87</v>
      </c>
      <c r="F81" s="56">
        <v>121.1</v>
      </c>
      <c r="G81" s="56">
        <v>90.5</v>
      </c>
      <c r="H81" s="56">
        <v>132.27</v>
      </c>
      <c r="I81" s="56">
        <f t="shared" si="2"/>
        <v>132.27</v>
      </c>
      <c r="J81" s="3">
        <v>9</v>
      </c>
      <c r="K81" s="3">
        <v>9</v>
      </c>
    </row>
    <row r="82" spans="1:11" ht="12.75">
      <c r="A82" s="4">
        <v>10</v>
      </c>
      <c r="B82" s="22">
        <v>1</v>
      </c>
      <c r="C82" s="25" t="s">
        <v>175</v>
      </c>
      <c r="D82" s="26" t="s">
        <v>86</v>
      </c>
      <c r="E82" s="25" t="s">
        <v>84</v>
      </c>
      <c r="F82" s="56">
        <v>121.3</v>
      </c>
      <c r="G82" s="56">
        <v>0</v>
      </c>
      <c r="H82" s="56">
        <v>131.57</v>
      </c>
      <c r="I82" s="56">
        <f t="shared" si="2"/>
        <v>131.57</v>
      </c>
      <c r="J82" s="3">
        <v>10</v>
      </c>
      <c r="K82" s="3">
        <v>10</v>
      </c>
    </row>
    <row r="83" spans="1:11" ht="12.75">
      <c r="A83" s="4">
        <v>11</v>
      </c>
      <c r="B83" s="22">
        <v>30</v>
      </c>
      <c r="C83" s="25" t="s">
        <v>281</v>
      </c>
      <c r="D83" s="22" t="s">
        <v>91</v>
      </c>
      <c r="E83" s="25" t="s">
        <v>87</v>
      </c>
      <c r="F83" s="56">
        <v>75.53</v>
      </c>
      <c r="G83" s="56">
        <v>0</v>
      </c>
      <c r="H83" s="56">
        <v>131.3</v>
      </c>
      <c r="I83" s="56">
        <f t="shared" si="2"/>
        <v>131.3</v>
      </c>
      <c r="J83" s="3">
        <v>11</v>
      </c>
      <c r="K83" s="3">
        <v>11</v>
      </c>
    </row>
    <row r="84" spans="1:11" ht="12.75">
      <c r="A84" s="4">
        <v>12</v>
      </c>
      <c r="B84" s="22">
        <v>12</v>
      </c>
      <c r="C84" s="25" t="s">
        <v>267</v>
      </c>
      <c r="D84" s="22" t="s">
        <v>83</v>
      </c>
      <c r="E84" s="25" t="s">
        <v>128</v>
      </c>
      <c r="F84" s="56">
        <v>131</v>
      </c>
      <c r="G84" s="56">
        <v>0</v>
      </c>
      <c r="H84" s="56">
        <v>0</v>
      </c>
      <c r="I84" s="56">
        <f t="shared" si="2"/>
        <v>131</v>
      </c>
      <c r="J84" s="3">
        <v>12</v>
      </c>
      <c r="K84" s="3">
        <v>12</v>
      </c>
    </row>
    <row r="85" spans="1:11" ht="12.75">
      <c r="A85" s="4">
        <v>13</v>
      </c>
      <c r="B85" s="22">
        <v>15</v>
      </c>
      <c r="C85" s="25" t="s">
        <v>269</v>
      </c>
      <c r="D85" s="26" t="s">
        <v>91</v>
      </c>
      <c r="E85" s="25" t="s">
        <v>85</v>
      </c>
      <c r="F85" s="56">
        <v>124.7</v>
      </c>
      <c r="G85" s="56">
        <v>131</v>
      </c>
      <c r="H85" s="56">
        <v>0</v>
      </c>
      <c r="I85" s="56">
        <f t="shared" si="2"/>
        <v>131</v>
      </c>
      <c r="J85" s="3">
        <v>13</v>
      </c>
      <c r="K85" s="3">
        <v>13</v>
      </c>
    </row>
    <row r="86" spans="1:11" ht="12.75">
      <c r="A86" s="4">
        <v>14</v>
      </c>
      <c r="B86" s="22">
        <v>42</v>
      </c>
      <c r="C86" s="25" t="s">
        <v>292</v>
      </c>
      <c r="D86" s="26" t="s">
        <v>86</v>
      </c>
      <c r="E86" s="25" t="s">
        <v>84</v>
      </c>
      <c r="F86" s="56">
        <v>107</v>
      </c>
      <c r="G86" s="56">
        <v>128.6</v>
      </c>
      <c r="H86" s="56">
        <v>0</v>
      </c>
      <c r="I86" s="56">
        <f t="shared" si="2"/>
        <v>128.6</v>
      </c>
      <c r="J86" s="3">
        <v>14</v>
      </c>
      <c r="K86" s="3">
        <v>14</v>
      </c>
    </row>
    <row r="87" spans="1:11" ht="12.75">
      <c r="A87" s="4">
        <v>15</v>
      </c>
      <c r="B87" s="22">
        <v>7</v>
      </c>
      <c r="C87" s="25" t="s">
        <v>262</v>
      </c>
      <c r="D87" s="26" t="s">
        <v>91</v>
      </c>
      <c r="E87" s="25" t="s">
        <v>32</v>
      </c>
      <c r="F87" s="56">
        <v>127.5</v>
      </c>
      <c r="G87" s="56">
        <v>92.9</v>
      </c>
      <c r="H87" s="56">
        <v>0</v>
      </c>
      <c r="I87" s="56">
        <f t="shared" si="2"/>
        <v>127.5</v>
      </c>
      <c r="J87" s="3">
        <v>15</v>
      </c>
      <c r="K87" s="3">
        <v>15</v>
      </c>
    </row>
    <row r="88" spans="1:11" ht="12.75">
      <c r="A88" s="4">
        <v>16</v>
      </c>
      <c r="B88" s="22">
        <v>25</v>
      </c>
      <c r="C88" s="25" t="s">
        <v>277</v>
      </c>
      <c r="D88" s="22" t="s">
        <v>86</v>
      </c>
      <c r="E88" s="25" t="s">
        <v>32</v>
      </c>
      <c r="F88" s="56">
        <v>97</v>
      </c>
      <c r="G88" s="56">
        <v>124</v>
      </c>
      <c r="H88" s="56">
        <v>0</v>
      </c>
      <c r="I88" s="56">
        <f t="shared" si="2"/>
        <v>124</v>
      </c>
      <c r="J88" s="3">
        <v>16</v>
      </c>
      <c r="K88" s="3">
        <v>16</v>
      </c>
    </row>
    <row r="89" spans="1:11" ht="12.75">
      <c r="A89" s="4">
        <v>17</v>
      </c>
      <c r="B89" s="22">
        <v>11</v>
      </c>
      <c r="C89" s="25" t="s">
        <v>266</v>
      </c>
      <c r="D89" s="22" t="s">
        <v>91</v>
      </c>
      <c r="E89" s="25" t="s">
        <v>84</v>
      </c>
      <c r="F89" s="56">
        <v>91</v>
      </c>
      <c r="G89" s="56">
        <v>120</v>
      </c>
      <c r="H89" s="56">
        <v>96.8</v>
      </c>
      <c r="I89" s="56">
        <f t="shared" si="2"/>
        <v>120</v>
      </c>
      <c r="J89" s="3">
        <v>17</v>
      </c>
      <c r="K89" s="3">
        <v>17</v>
      </c>
    </row>
    <row r="90" spans="1:11" ht="12.75">
      <c r="A90" s="4">
        <v>18</v>
      </c>
      <c r="B90" s="22">
        <v>17</v>
      </c>
      <c r="C90" s="25" t="s">
        <v>271</v>
      </c>
      <c r="D90" s="26" t="s">
        <v>91</v>
      </c>
      <c r="E90" s="25" t="s">
        <v>90</v>
      </c>
      <c r="F90" s="56">
        <v>75.3</v>
      </c>
      <c r="G90" s="56">
        <v>111.7</v>
      </c>
      <c r="H90" s="56">
        <v>117</v>
      </c>
      <c r="I90" s="56">
        <f t="shared" si="2"/>
        <v>117</v>
      </c>
      <c r="J90" s="3">
        <v>18</v>
      </c>
      <c r="K90" s="3">
        <v>18</v>
      </c>
    </row>
    <row r="91" spans="1:11" ht="12.75">
      <c r="A91" s="4">
        <v>19</v>
      </c>
      <c r="B91" s="104">
        <v>36</v>
      </c>
      <c r="C91" s="66" t="s">
        <v>287</v>
      </c>
      <c r="D91" s="104" t="s">
        <v>86</v>
      </c>
      <c r="E91" s="28" t="s">
        <v>89</v>
      </c>
      <c r="F91" s="56">
        <v>46.6</v>
      </c>
      <c r="G91" s="56">
        <v>63</v>
      </c>
      <c r="H91" s="56">
        <v>115.8</v>
      </c>
      <c r="I91" s="56">
        <f t="shared" si="2"/>
        <v>115.8</v>
      </c>
      <c r="J91" s="3">
        <v>19</v>
      </c>
      <c r="K91" s="3">
        <v>19</v>
      </c>
    </row>
    <row r="92" spans="1:11" ht="12.75">
      <c r="A92" s="4">
        <v>20</v>
      </c>
      <c r="B92" s="22">
        <v>13</v>
      </c>
      <c r="C92" s="28" t="s">
        <v>268</v>
      </c>
      <c r="D92" s="22" t="s">
        <v>86</v>
      </c>
      <c r="E92" s="25" t="s">
        <v>32</v>
      </c>
      <c r="F92" s="56">
        <v>60</v>
      </c>
      <c r="G92" s="56">
        <v>0</v>
      </c>
      <c r="H92" s="56">
        <v>113.3</v>
      </c>
      <c r="I92" s="56">
        <f t="shared" si="2"/>
        <v>113.3</v>
      </c>
      <c r="J92" s="3">
        <v>21</v>
      </c>
      <c r="K92" s="3">
        <v>20</v>
      </c>
    </row>
    <row r="93" spans="1:11" ht="12.75">
      <c r="A93" s="4">
        <v>21</v>
      </c>
      <c r="B93" s="22">
        <v>24</v>
      </c>
      <c r="C93" s="25" t="s">
        <v>276</v>
      </c>
      <c r="D93" s="26" t="s">
        <v>91</v>
      </c>
      <c r="E93" s="25" t="s">
        <v>85</v>
      </c>
      <c r="F93" s="56">
        <v>67.3</v>
      </c>
      <c r="G93" s="56">
        <v>103</v>
      </c>
      <c r="H93" s="56">
        <v>113.3</v>
      </c>
      <c r="I93" s="56">
        <f t="shared" si="2"/>
        <v>113.3</v>
      </c>
      <c r="J93" s="3">
        <v>20</v>
      </c>
      <c r="K93" s="3">
        <v>20</v>
      </c>
    </row>
    <row r="94" spans="1:11" ht="12.75">
      <c r="A94" s="4">
        <v>22</v>
      </c>
      <c r="B94" s="22">
        <v>6</v>
      </c>
      <c r="C94" s="25" t="s">
        <v>391</v>
      </c>
      <c r="D94" s="26" t="s">
        <v>86</v>
      </c>
      <c r="E94" s="25" t="s">
        <v>33</v>
      </c>
      <c r="F94" s="56">
        <v>0</v>
      </c>
      <c r="G94" s="56">
        <v>48</v>
      </c>
      <c r="H94" s="56">
        <v>110</v>
      </c>
      <c r="I94" s="56">
        <f t="shared" si="2"/>
        <v>110</v>
      </c>
      <c r="J94" s="3">
        <v>22</v>
      </c>
      <c r="K94" s="3">
        <v>22</v>
      </c>
    </row>
    <row r="95" spans="1:11" ht="12.75">
      <c r="A95" s="4">
        <v>23</v>
      </c>
      <c r="B95" s="22">
        <v>27</v>
      </c>
      <c r="C95" s="25" t="s">
        <v>278</v>
      </c>
      <c r="D95" s="22" t="s">
        <v>91</v>
      </c>
      <c r="E95" s="25" t="s">
        <v>128</v>
      </c>
      <c r="F95" s="56">
        <v>0</v>
      </c>
      <c r="G95" s="56">
        <v>109.1</v>
      </c>
      <c r="H95" s="56">
        <v>93.2</v>
      </c>
      <c r="I95" s="56">
        <f t="shared" si="2"/>
        <v>109.1</v>
      </c>
      <c r="J95" s="3">
        <v>23</v>
      </c>
      <c r="K95" s="3">
        <v>23</v>
      </c>
    </row>
    <row r="96" spans="1:11" ht="12.75">
      <c r="A96" s="4">
        <v>24</v>
      </c>
      <c r="B96" s="22">
        <v>20</v>
      </c>
      <c r="C96" s="25" t="s">
        <v>274</v>
      </c>
      <c r="D96" s="22" t="s">
        <v>86</v>
      </c>
      <c r="E96" s="25" t="s">
        <v>84</v>
      </c>
      <c r="F96" s="56">
        <v>109</v>
      </c>
      <c r="G96" s="56">
        <v>0</v>
      </c>
      <c r="H96" s="56">
        <v>108.3</v>
      </c>
      <c r="I96" s="56">
        <f t="shared" si="2"/>
        <v>109</v>
      </c>
      <c r="J96" s="3">
        <v>24</v>
      </c>
      <c r="K96" s="3">
        <v>24</v>
      </c>
    </row>
    <row r="97" spans="1:11" ht="12.75">
      <c r="A97" s="4">
        <v>25</v>
      </c>
      <c r="B97" s="22">
        <v>40</v>
      </c>
      <c r="C97" s="25" t="s">
        <v>390</v>
      </c>
      <c r="D97" s="26" t="s">
        <v>86</v>
      </c>
      <c r="E97" s="25" t="s">
        <v>128</v>
      </c>
      <c r="F97" s="56">
        <v>25</v>
      </c>
      <c r="G97" s="56">
        <v>108</v>
      </c>
      <c r="H97" s="56">
        <v>90</v>
      </c>
      <c r="I97" s="56">
        <f t="shared" si="2"/>
        <v>108</v>
      </c>
      <c r="J97" s="3">
        <v>25</v>
      </c>
      <c r="K97" s="3">
        <v>25</v>
      </c>
    </row>
    <row r="98" spans="1:11" ht="12.75">
      <c r="A98" s="4">
        <v>26</v>
      </c>
      <c r="B98" s="22">
        <v>22</v>
      </c>
      <c r="C98" s="25" t="s">
        <v>162</v>
      </c>
      <c r="D98" s="22" t="s">
        <v>83</v>
      </c>
      <c r="E98" s="25" t="s">
        <v>32</v>
      </c>
      <c r="F98" s="56">
        <v>41</v>
      </c>
      <c r="G98" s="56">
        <v>102.2</v>
      </c>
      <c r="H98" s="56">
        <v>96.5</v>
      </c>
      <c r="I98" s="56">
        <f t="shared" si="2"/>
        <v>102.2</v>
      </c>
      <c r="J98" s="3">
        <v>26</v>
      </c>
      <c r="K98" s="3">
        <v>26</v>
      </c>
    </row>
    <row r="99" spans="1:11" ht="12.75">
      <c r="A99" s="4">
        <v>27</v>
      </c>
      <c r="B99" s="22">
        <v>14</v>
      </c>
      <c r="C99" s="25" t="s">
        <v>401</v>
      </c>
      <c r="D99" s="26" t="s">
        <v>91</v>
      </c>
      <c r="E99" s="25" t="s">
        <v>87</v>
      </c>
      <c r="F99" s="56">
        <v>99.2</v>
      </c>
      <c r="G99" s="56">
        <v>40</v>
      </c>
      <c r="H99" s="56">
        <v>78</v>
      </c>
      <c r="I99" s="56">
        <f t="shared" si="2"/>
        <v>99.2</v>
      </c>
      <c r="J99" s="3">
        <v>27</v>
      </c>
      <c r="K99" s="3">
        <v>27</v>
      </c>
    </row>
    <row r="100" spans="1:11" ht="12.75">
      <c r="A100" s="4">
        <v>28</v>
      </c>
      <c r="B100" s="22">
        <v>3</v>
      </c>
      <c r="C100" s="28" t="s">
        <v>260</v>
      </c>
      <c r="D100" s="26" t="s">
        <v>86</v>
      </c>
      <c r="E100" s="25" t="s">
        <v>90</v>
      </c>
      <c r="F100" s="56">
        <v>77.7</v>
      </c>
      <c r="G100" s="56">
        <v>97.5</v>
      </c>
      <c r="H100" s="56">
        <v>90</v>
      </c>
      <c r="I100" s="56">
        <f t="shared" si="2"/>
        <v>97.5</v>
      </c>
      <c r="J100" s="3">
        <v>28</v>
      </c>
      <c r="K100" s="3">
        <v>28</v>
      </c>
    </row>
    <row r="101" spans="1:11" ht="12.75">
      <c r="A101" s="4">
        <v>29</v>
      </c>
      <c r="B101" s="22">
        <v>8</v>
      </c>
      <c r="C101" s="25" t="s">
        <v>263</v>
      </c>
      <c r="D101" s="22" t="s">
        <v>91</v>
      </c>
      <c r="E101" s="25" t="s">
        <v>87</v>
      </c>
      <c r="F101" s="56">
        <v>77.8</v>
      </c>
      <c r="G101" s="56">
        <v>91.35</v>
      </c>
      <c r="H101" s="56">
        <v>62.4</v>
      </c>
      <c r="I101" s="56">
        <f t="shared" si="2"/>
        <v>91.35</v>
      </c>
      <c r="J101" s="3">
        <v>29</v>
      </c>
      <c r="K101" s="3">
        <v>29</v>
      </c>
    </row>
    <row r="102" spans="1:11" ht="12.75">
      <c r="A102" s="4">
        <v>30</v>
      </c>
      <c r="B102" s="22">
        <v>5</v>
      </c>
      <c r="C102" s="25" t="s">
        <v>261</v>
      </c>
      <c r="D102" s="22" t="s">
        <v>91</v>
      </c>
      <c r="E102" s="25" t="s">
        <v>84</v>
      </c>
      <c r="F102" s="56">
        <v>0</v>
      </c>
      <c r="G102" s="56">
        <v>0</v>
      </c>
      <c r="H102" s="56">
        <v>86</v>
      </c>
      <c r="I102" s="56">
        <f t="shared" si="2"/>
        <v>86</v>
      </c>
      <c r="J102" s="3">
        <v>30</v>
      </c>
      <c r="K102" s="3">
        <v>30</v>
      </c>
    </row>
    <row r="103" spans="1:11" ht="12.75">
      <c r="A103" s="4">
        <v>31</v>
      </c>
      <c r="B103" s="35">
        <v>150</v>
      </c>
      <c r="C103" s="65" t="s">
        <v>354</v>
      </c>
      <c r="D103" s="35" t="s">
        <v>91</v>
      </c>
      <c r="E103" s="65" t="s">
        <v>40</v>
      </c>
      <c r="F103" s="56">
        <v>63.1</v>
      </c>
      <c r="G103" s="56">
        <v>0</v>
      </c>
      <c r="H103" s="56">
        <v>83.5</v>
      </c>
      <c r="I103" s="56">
        <f t="shared" si="2"/>
        <v>83.5</v>
      </c>
      <c r="J103" s="3">
        <v>31</v>
      </c>
      <c r="K103" s="3">
        <v>31</v>
      </c>
    </row>
    <row r="104" spans="1:11" ht="12.75">
      <c r="A104" s="4">
        <v>32</v>
      </c>
      <c r="B104" s="22">
        <v>18</v>
      </c>
      <c r="C104" s="25" t="s">
        <v>272</v>
      </c>
      <c r="D104" s="22" t="s">
        <v>91</v>
      </c>
      <c r="E104" s="25" t="s">
        <v>33</v>
      </c>
      <c r="F104" s="56">
        <v>80.4</v>
      </c>
      <c r="G104" s="56">
        <v>0</v>
      </c>
      <c r="H104" s="56">
        <v>0</v>
      </c>
      <c r="I104" s="56">
        <f t="shared" si="2"/>
        <v>80.4</v>
      </c>
      <c r="J104" s="3">
        <v>32</v>
      </c>
      <c r="K104" s="3">
        <v>32</v>
      </c>
    </row>
    <row r="105" spans="1:11" ht="12.75">
      <c r="A105" s="4">
        <v>33</v>
      </c>
      <c r="B105" s="22">
        <v>23</v>
      </c>
      <c r="C105" s="25" t="s">
        <v>275</v>
      </c>
      <c r="D105" s="26" t="s">
        <v>91</v>
      </c>
      <c r="E105" s="25" t="s">
        <v>87</v>
      </c>
      <c r="F105" s="56">
        <v>56.2</v>
      </c>
      <c r="G105" s="56">
        <v>80</v>
      </c>
      <c r="H105" s="56">
        <v>70.1</v>
      </c>
      <c r="I105" s="56">
        <f t="shared" si="2"/>
        <v>80</v>
      </c>
      <c r="J105" s="3">
        <v>33</v>
      </c>
      <c r="K105" s="3">
        <v>33</v>
      </c>
    </row>
    <row r="106" spans="1:11" ht="12.75">
      <c r="A106" s="4">
        <v>34</v>
      </c>
      <c r="B106" s="112">
        <v>32</v>
      </c>
      <c r="C106" s="31" t="s">
        <v>283</v>
      </c>
      <c r="D106" s="112" t="s">
        <v>174</v>
      </c>
      <c r="E106" s="31" t="s">
        <v>253</v>
      </c>
      <c r="F106" s="56">
        <v>60</v>
      </c>
      <c r="G106" s="56">
        <v>55.45</v>
      </c>
      <c r="H106" s="56">
        <v>80</v>
      </c>
      <c r="I106" s="56">
        <f t="shared" si="2"/>
        <v>80</v>
      </c>
      <c r="J106" s="3">
        <v>34</v>
      </c>
      <c r="K106" s="3">
        <v>34</v>
      </c>
    </row>
    <row r="107" spans="1:11" ht="12.75">
      <c r="A107" s="4">
        <v>35</v>
      </c>
      <c r="B107" s="22">
        <v>43</v>
      </c>
      <c r="C107" s="25" t="s">
        <v>293</v>
      </c>
      <c r="D107" s="22" t="s">
        <v>91</v>
      </c>
      <c r="E107" s="25" t="s">
        <v>87</v>
      </c>
      <c r="F107" s="56">
        <v>0</v>
      </c>
      <c r="G107" s="56">
        <v>41</v>
      </c>
      <c r="H107" s="56">
        <v>77.3</v>
      </c>
      <c r="I107" s="56">
        <f t="shared" si="2"/>
        <v>77.3</v>
      </c>
      <c r="J107" s="3">
        <v>35</v>
      </c>
      <c r="K107" s="3">
        <v>35</v>
      </c>
    </row>
    <row r="108" spans="1:11" ht="12.75">
      <c r="A108" s="4">
        <v>36</v>
      </c>
      <c r="B108" s="22">
        <v>39</v>
      </c>
      <c r="C108" s="25" t="s">
        <v>290</v>
      </c>
      <c r="D108" s="22" t="s">
        <v>174</v>
      </c>
      <c r="E108" s="25" t="s">
        <v>254</v>
      </c>
      <c r="F108" s="56">
        <v>48</v>
      </c>
      <c r="G108" s="56">
        <v>74.4</v>
      </c>
      <c r="H108" s="56">
        <v>62</v>
      </c>
      <c r="I108" s="56">
        <f t="shared" si="2"/>
        <v>74.4</v>
      </c>
      <c r="J108" s="3">
        <v>36</v>
      </c>
      <c r="K108" s="3">
        <v>36</v>
      </c>
    </row>
    <row r="109" spans="1:11" ht="12.75">
      <c r="A109" s="4">
        <v>37</v>
      </c>
      <c r="B109" s="22">
        <v>9</v>
      </c>
      <c r="C109" s="25" t="s">
        <v>264</v>
      </c>
      <c r="D109" s="22" t="s">
        <v>91</v>
      </c>
      <c r="E109" s="25" t="s">
        <v>89</v>
      </c>
      <c r="F109" s="56">
        <v>0</v>
      </c>
      <c r="G109" s="56">
        <v>0</v>
      </c>
      <c r="H109" s="56">
        <v>74</v>
      </c>
      <c r="I109" s="56">
        <f t="shared" si="2"/>
        <v>74</v>
      </c>
      <c r="J109" s="3">
        <v>37</v>
      </c>
      <c r="K109" s="3">
        <v>37</v>
      </c>
    </row>
    <row r="110" spans="1:11" ht="12.75">
      <c r="A110" s="4">
        <v>38</v>
      </c>
      <c r="B110" s="22">
        <v>21</v>
      </c>
      <c r="C110" s="114" t="s">
        <v>387</v>
      </c>
      <c r="D110" s="22" t="s">
        <v>86</v>
      </c>
      <c r="E110" s="25" t="s">
        <v>89</v>
      </c>
      <c r="F110" s="56">
        <v>73.3</v>
      </c>
      <c r="G110" s="56">
        <v>0</v>
      </c>
      <c r="H110" s="56">
        <v>0</v>
      </c>
      <c r="I110" s="56">
        <f t="shared" si="2"/>
        <v>73.3</v>
      </c>
      <c r="J110" s="3">
        <v>38</v>
      </c>
      <c r="K110" s="3">
        <v>38</v>
      </c>
    </row>
    <row r="111" spans="1:11" ht="12.75">
      <c r="A111" s="4">
        <v>39</v>
      </c>
      <c r="B111" s="22">
        <v>29</v>
      </c>
      <c r="C111" s="25" t="s">
        <v>280</v>
      </c>
      <c r="D111" s="22" t="s">
        <v>174</v>
      </c>
      <c r="E111" s="25" t="s">
        <v>254</v>
      </c>
      <c r="F111" s="56">
        <v>50</v>
      </c>
      <c r="G111" s="56">
        <v>64.75</v>
      </c>
      <c r="H111" s="56">
        <v>72.8</v>
      </c>
      <c r="I111" s="56">
        <f t="shared" si="2"/>
        <v>72.8</v>
      </c>
      <c r="J111" s="3">
        <v>39</v>
      </c>
      <c r="K111" s="3">
        <v>39</v>
      </c>
    </row>
    <row r="112" spans="1:11" ht="12.75">
      <c r="A112" s="4">
        <v>40</v>
      </c>
      <c r="B112" s="22">
        <v>16</v>
      </c>
      <c r="C112" s="25" t="s">
        <v>270</v>
      </c>
      <c r="D112" s="22" t="s">
        <v>174</v>
      </c>
      <c r="E112" s="25" t="s">
        <v>254</v>
      </c>
      <c r="F112" s="56">
        <v>0</v>
      </c>
      <c r="G112" s="56">
        <v>45</v>
      </c>
      <c r="H112" s="56">
        <v>51</v>
      </c>
      <c r="I112" s="56">
        <f t="shared" si="2"/>
        <v>51</v>
      </c>
      <c r="J112" s="3">
        <v>40</v>
      </c>
      <c r="K112" s="3">
        <v>40</v>
      </c>
    </row>
    <row r="113" spans="1:11" ht="12.75">
      <c r="A113" s="4">
        <v>41</v>
      </c>
      <c r="B113" s="79">
        <v>37</v>
      </c>
      <c r="C113" s="80" t="s">
        <v>288</v>
      </c>
      <c r="D113" s="79" t="s">
        <v>174</v>
      </c>
      <c r="E113" s="80" t="s">
        <v>254</v>
      </c>
      <c r="F113" s="56">
        <v>33</v>
      </c>
      <c r="G113" s="56">
        <v>49</v>
      </c>
      <c r="H113" s="56">
        <v>50</v>
      </c>
      <c r="I113" s="56">
        <f t="shared" si="2"/>
        <v>50</v>
      </c>
      <c r="J113" s="3">
        <v>41</v>
      </c>
      <c r="K113" s="3">
        <v>41</v>
      </c>
    </row>
    <row r="114" spans="1:11" ht="12.75">
      <c r="A114" s="4">
        <v>42</v>
      </c>
      <c r="B114" s="121">
        <v>35</v>
      </c>
      <c r="C114" s="122" t="s">
        <v>286</v>
      </c>
      <c r="D114" s="121" t="s">
        <v>174</v>
      </c>
      <c r="E114" s="122" t="s">
        <v>254</v>
      </c>
      <c r="F114" s="56">
        <v>38</v>
      </c>
      <c r="G114" s="56">
        <v>35</v>
      </c>
      <c r="H114" s="56">
        <v>38</v>
      </c>
      <c r="I114" s="56">
        <f t="shared" si="2"/>
        <v>38</v>
      </c>
      <c r="J114" s="3">
        <v>42</v>
      </c>
      <c r="K114" s="3">
        <v>42</v>
      </c>
    </row>
    <row r="115" spans="1:11" ht="12.75">
      <c r="A115" s="4">
        <v>43</v>
      </c>
      <c r="B115" s="97">
        <v>33</v>
      </c>
      <c r="C115" s="114" t="s">
        <v>284</v>
      </c>
      <c r="D115" s="97" t="s">
        <v>86</v>
      </c>
      <c r="E115" s="114" t="s">
        <v>84</v>
      </c>
      <c r="F115" s="56">
        <v>0</v>
      </c>
      <c r="G115" s="56">
        <v>0</v>
      </c>
      <c r="H115" s="56">
        <v>0</v>
      </c>
      <c r="I115" s="56">
        <f t="shared" si="2"/>
        <v>0</v>
      </c>
      <c r="J115" s="3">
        <v>43</v>
      </c>
      <c r="K115" s="3">
        <v>45</v>
      </c>
    </row>
    <row r="116" spans="1:11" ht="12.75">
      <c r="A116" s="4">
        <v>44</v>
      </c>
      <c r="B116" s="35" t="s">
        <v>294</v>
      </c>
      <c r="C116" s="65" t="s">
        <v>295</v>
      </c>
      <c r="D116" s="35" t="s">
        <v>91</v>
      </c>
      <c r="E116" s="65" t="s">
        <v>85</v>
      </c>
      <c r="F116" s="56">
        <v>82.64</v>
      </c>
      <c r="G116" s="56">
        <v>0</v>
      </c>
      <c r="H116" s="56">
        <v>0</v>
      </c>
      <c r="I116" s="56">
        <f t="shared" si="2"/>
        <v>82.64</v>
      </c>
      <c r="J116" s="3"/>
      <c r="K116" s="3"/>
    </row>
    <row r="117" spans="3:7" ht="12.75">
      <c r="C117" t="s">
        <v>54</v>
      </c>
      <c r="G117" t="s">
        <v>235</v>
      </c>
    </row>
    <row r="118" spans="3:7" ht="12.75">
      <c r="C118" t="s">
        <v>60</v>
      </c>
      <c r="G118" t="s">
        <v>251</v>
      </c>
    </row>
    <row r="119" spans="3:7" ht="12.75">
      <c r="C119" t="s">
        <v>58</v>
      </c>
      <c r="G119" t="s">
        <v>59</v>
      </c>
    </row>
    <row r="120" spans="3:7" ht="12.75" customHeight="1">
      <c r="C120" t="s">
        <v>250</v>
      </c>
      <c r="G120" t="s">
        <v>61</v>
      </c>
    </row>
    <row r="122" spans="3:7" ht="12.75">
      <c r="C122" t="s">
        <v>139</v>
      </c>
      <c r="G122" t="s">
        <v>382</v>
      </c>
    </row>
    <row r="123" spans="3:7" ht="12.75">
      <c r="C123" t="s">
        <v>250</v>
      </c>
      <c r="G123" t="s">
        <v>377</v>
      </c>
    </row>
    <row r="125" spans="3:7" ht="12.75">
      <c r="C125" t="s">
        <v>62</v>
      </c>
      <c r="G125" t="s">
        <v>55</v>
      </c>
    </row>
    <row r="126" spans="3:7" ht="12.75">
      <c r="C126" t="s">
        <v>250</v>
      </c>
      <c r="G126" t="s">
        <v>57</v>
      </c>
    </row>
    <row r="127" spans="1:12" ht="12.75">
      <c r="A127" s="141" t="s">
        <v>380</v>
      </c>
      <c r="B127" s="141"/>
      <c r="C127" s="141"/>
      <c r="D127" s="141"/>
      <c r="E127" s="141"/>
      <c r="F127" s="141"/>
      <c r="G127" s="141"/>
      <c r="H127" s="141"/>
      <c r="I127" s="141"/>
      <c r="J127" s="141"/>
      <c r="K127" s="141"/>
      <c r="L127" s="14"/>
    </row>
    <row r="128" spans="1:12" ht="12.75">
      <c r="A128" s="141" t="s">
        <v>220</v>
      </c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  <c r="L128" s="14"/>
    </row>
    <row r="129" spans="1:12" ht="12.75">
      <c r="A129" s="141" t="s">
        <v>44</v>
      </c>
      <c r="B129" s="141"/>
      <c r="C129" s="141"/>
      <c r="D129" s="141"/>
      <c r="E129" s="141"/>
      <c r="F129" s="141"/>
      <c r="G129" s="141"/>
      <c r="H129" s="141"/>
      <c r="I129" s="141"/>
      <c r="J129" s="141"/>
      <c r="K129" s="141"/>
      <c r="L129" s="124"/>
    </row>
    <row r="130" spans="3:11" ht="12.75">
      <c r="C130" s="152" t="s">
        <v>217</v>
      </c>
      <c r="D130" s="152"/>
      <c r="E130" s="152"/>
      <c r="F130" s="152"/>
      <c r="G130" s="152"/>
      <c r="H130" s="152"/>
      <c r="I130" s="152"/>
      <c r="J130" s="152"/>
      <c r="K130" s="152"/>
    </row>
    <row r="131" spans="1:8" ht="12.75">
      <c r="A131" s="2" t="s">
        <v>406</v>
      </c>
      <c r="D131" s="152" t="s">
        <v>216</v>
      </c>
      <c r="E131" s="152"/>
      <c r="F131" s="152"/>
      <c r="G131" s="152"/>
      <c r="H131" s="2" t="s">
        <v>407</v>
      </c>
    </row>
    <row r="132" spans="1:8" ht="12.75">
      <c r="A132" s="2" t="s">
        <v>394</v>
      </c>
      <c r="D132" s="46"/>
      <c r="E132" s="46"/>
      <c r="F132" s="46"/>
      <c r="G132" s="46"/>
      <c r="H132" s="2" t="s">
        <v>237</v>
      </c>
    </row>
    <row r="133" spans="1:8" ht="12.75">
      <c r="A133" s="2" t="s">
        <v>381</v>
      </c>
      <c r="D133" s="2"/>
      <c r="E133" s="2"/>
      <c r="F133" s="2"/>
      <c r="G133" s="2"/>
      <c r="H133" t="s">
        <v>398</v>
      </c>
    </row>
    <row r="134" spans="1:11" ht="12.75">
      <c r="A134" s="150" t="s">
        <v>70</v>
      </c>
      <c r="B134" s="150" t="s">
        <v>71</v>
      </c>
      <c r="C134" s="143" t="s">
        <v>72</v>
      </c>
      <c r="D134" s="143" t="s">
        <v>104</v>
      </c>
      <c r="E134" s="143" t="s">
        <v>46</v>
      </c>
      <c r="F134" s="143" t="s">
        <v>105</v>
      </c>
      <c r="G134" s="143"/>
      <c r="H134" s="143"/>
      <c r="I134" s="143"/>
      <c r="J134" s="143" t="s">
        <v>50</v>
      </c>
      <c r="K134" s="143" t="s">
        <v>79</v>
      </c>
    </row>
    <row r="135" spans="1:11" ht="12.75">
      <c r="A135" s="150"/>
      <c r="B135" s="150"/>
      <c r="C135" s="150"/>
      <c r="D135" s="150"/>
      <c r="E135" s="150"/>
      <c r="F135" s="16">
        <v>1</v>
      </c>
      <c r="G135" s="16">
        <v>2</v>
      </c>
      <c r="H135" s="16">
        <v>3</v>
      </c>
      <c r="I135" s="7" t="s">
        <v>107</v>
      </c>
      <c r="J135" s="143"/>
      <c r="K135" s="143"/>
    </row>
    <row r="136" spans="1:11" ht="12.75">
      <c r="A136" s="4">
        <v>1</v>
      </c>
      <c r="B136" s="4">
        <v>139</v>
      </c>
      <c r="C136" s="65" t="s">
        <v>181</v>
      </c>
      <c r="D136" s="22" t="s">
        <v>86</v>
      </c>
      <c r="E136" s="65" t="s">
        <v>128</v>
      </c>
      <c r="F136" s="56">
        <v>99.4</v>
      </c>
      <c r="G136" s="56">
        <v>70</v>
      </c>
      <c r="H136" s="56">
        <v>117.6</v>
      </c>
      <c r="I136" s="56">
        <f aca="true" t="shared" si="3" ref="I136:I164">IF(F136&gt;G136,IF(F136&gt;H136,F136,H136),IF(G136&gt;H136,G136,H136))</f>
        <v>117.6</v>
      </c>
      <c r="J136" s="3">
        <v>1</v>
      </c>
      <c r="K136" s="3">
        <v>1</v>
      </c>
    </row>
    <row r="137" spans="1:11" ht="12.75">
      <c r="A137" s="4">
        <v>2</v>
      </c>
      <c r="B137" s="4">
        <v>145</v>
      </c>
      <c r="C137" s="65" t="s">
        <v>370</v>
      </c>
      <c r="D137" s="22" t="s">
        <v>83</v>
      </c>
      <c r="E137" s="65" t="s">
        <v>85</v>
      </c>
      <c r="F137" s="56">
        <v>42.6</v>
      </c>
      <c r="G137" s="56">
        <v>40.5</v>
      </c>
      <c r="H137" s="56">
        <v>117</v>
      </c>
      <c r="I137" s="56">
        <f t="shared" si="3"/>
        <v>117</v>
      </c>
      <c r="J137" s="3">
        <v>2</v>
      </c>
      <c r="K137" s="3">
        <v>2</v>
      </c>
    </row>
    <row r="138" spans="1:11" ht="12.75">
      <c r="A138" s="4">
        <v>3</v>
      </c>
      <c r="B138" s="4">
        <v>138</v>
      </c>
      <c r="C138" s="65" t="s">
        <v>97</v>
      </c>
      <c r="D138" s="22" t="s">
        <v>86</v>
      </c>
      <c r="E138" s="65" t="s">
        <v>84</v>
      </c>
      <c r="F138" s="56">
        <v>0</v>
      </c>
      <c r="G138" s="56">
        <v>81.6</v>
      </c>
      <c r="H138" s="56">
        <v>87.6</v>
      </c>
      <c r="I138" s="56">
        <f t="shared" si="3"/>
        <v>87.6</v>
      </c>
      <c r="J138" s="3">
        <v>3</v>
      </c>
      <c r="K138" s="3">
        <v>3</v>
      </c>
    </row>
    <row r="139" spans="1:11" ht="12.75">
      <c r="A139" s="4">
        <v>4</v>
      </c>
      <c r="B139" s="4">
        <v>119</v>
      </c>
      <c r="C139" s="65" t="s">
        <v>356</v>
      </c>
      <c r="D139" s="22" t="s">
        <v>91</v>
      </c>
      <c r="E139" s="65" t="s">
        <v>90</v>
      </c>
      <c r="F139" s="56">
        <v>57.6</v>
      </c>
      <c r="G139" s="56">
        <v>82.75</v>
      </c>
      <c r="H139" s="56">
        <v>65.5</v>
      </c>
      <c r="I139" s="56">
        <f t="shared" si="3"/>
        <v>82.75</v>
      </c>
      <c r="J139" s="3">
        <v>4</v>
      </c>
      <c r="K139" s="3">
        <v>4</v>
      </c>
    </row>
    <row r="140" spans="1:11" ht="12.75">
      <c r="A140" s="4">
        <v>5</v>
      </c>
      <c r="B140" s="4">
        <v>122</v>
      </c>
      <c r="C140" s="65" t="s">
        <v>96</v>
      </c>
      <c r="D140" s="22" t="s">
        <v>86</v>
      </c>
      <c r="E140" s="65" t="s">
        <v>32</v>
      </c>
      <c r="F140" s="56">
        <v>61.72</v>
      </c>
      <c r="G140" s="56">
        <v>0</v>
      </c>
      <c r="H140" s="56">
        <v>73.1</v>
      </c>
      <c r="I140" s="56">
        <f t="shared" si="3"/>
        <v>73.1</v>
      </c>
      <c r="J140" s="3">
        <v>5</v>
      </c>
      <c r="K140" s="3">
        <v>5</v>
      </c>
    </row>
    <row r="141" spans="1:11" ht="12.75">
      <c r="A141" s="4">
        <v>6</v>
      </c>
      <c r="B141" s="4">
        <v>140</v>
      </c>
      <c r="C141" s="65" t="s">
        <v>368</v>
      </c>
      <c r="D141" s="22" t="s">
        <v>83</v>
      </c>
      <c r="E141" s="65" t="s">
        <v>33</v>
      </c>
      <c r="F141" s="56">
        <v>71.1</v>
      </c>
      <c r="G141" s="56">
        <v>41</v>
      </c>
      <c r="H141" s="56">
        <v>48</v>
      </c>
      <c r="I141" s="56">
        <f t="shared" si="3"/>
        <v>71.1</v>
      </c>
      <c r="J141" s="3">
        <v>6</v>
      </c>
      <c r="K141" s="3">
        <v>6</v>
      </c>
    </row>
    <row r="142" spans="1:11" ht="12.75">
      <c r="A142" s="4">
        <v>7</v>
      </c>
      <c r="B142" s="4">
        <v>123</v>
      </c>
      <c r="C142" s="65" t="s">
        <v>186</v>
      </c>
      <c r="D142" s="22" t="s">
        <v>86</v>
      </c>
      <c r="E142" s="65" t="s">
        <v>85</v>
      </c>
      <c r="F142" s="56">
        <v>55.3</v>
      </c>
      <c r="G142" s="56">
        <v>65.8</v>
      </c>
      <c r="H142" s="56">
        <v>65.7</v>
      </c>
      <c r="I142" s="56">
        <f t="shared" si="3"/>
        <v>65.8</v>
      </c>
      <c r="J142" s="3">
        <v>7</v>
      </c>
      <c r="K142" s="3">
        <v>7</v>
      </c>
    </row>
    <row r="143" spans="1:11" ht="12.75">
      <c r="A143" s="4">
        <v>8</v>
      </c>
      <c r="B143" s="4">
        <v>132</v>
      </c>
      <c r="C143" s="65" t="s">
        <v>94</v>
      </c>
      <c r="D143" s="22" t="s">
        <v>83</v>
      </c>
      <c r="E143" s="65" t="s">
        <v>85</v>
      </c>
      <c r="F143" s="56">
        <v>0</v>
      </c>
      <c r="G143" s="56">
        <v>0</v>
      </c>
      <c r="H143" s="56">
        <v>65.7</v>
      </c>
      <c r="I143" s="56">
        <f t="shared" si="3"/>
        <v>65.7</v>
      </c>
      <c r="J143" s="3">
        <v>8</v>
      </c>
      <c r="K143" s="3">
        <v>8</v>
      </c>
    </row>
    <row r="144" spans="1:11" ht="12.75">
      <c r="A144" s="4">
        <v>9</v>
      </c>
      <c r="B144" s="4">
        <v>125</v>
      </c>
      <c r="C144" s="65" t="s">
        <v>360</v>
      </c>
      <c r="D144" s="22" t="s">
        <v>91</v>
      </c>
      <c r="E144" s="65" t="s">
        <v>84</v>
      </c>
      <c r="F144" s="56">
        <v>52.26</v>
      </c>
      <c r="G144" s="56">
        <v>64.1</v>
      </c>
      <c r="H144" s="56">
        <v>64.7</v>
      </c>
      <c r="I144" s="56">
        <f t="shared" si="3"/>
        <v>64.7</v>
      </c>
      <c r="J144" s="3">
        <v>9</v>
      </c>
      <c r="K144" s="3">
        <v>9</v>
      </c>
    </row>
    <row r="145" spans="1:11" ht="12.75">
      <c r="A145" s="4">
        <v>10</v>
      </c>
      <c r="B145" s="4">
        <v>147</v>
      </c>
      <c r="C145" s="65" t="s">
        <v>93</v>
      </c>
      <c r="D145" s="22" t="s">
        <v>83</v>
      </c>
      <c r="E145" s="65" t="s">
        <v>85</v>
      </c>
      <c r="F145" s="56">
        <v>29.4</v>
      </c>
      <c r="G145" s="56">
        <v>52</v>
      </c>
      <c r="H145" s="56">
        <v>64.3</v>
      </c>
      <c r="I145" s="56">
        <f t="shared" si="3"/>
        <v>64.3</v>
      </c>
      <c r="J145" s="3">
        <v>10</v>
      </c>
      <c r="K145" s="3">
        <v>10</v>
      </c>
    </row>
    <row r="146" spans="1:11" ht="12.75">
      <c r="A146" s="4">
        <v>11</v>
      </c>
      <c r="B146" s="4">
        <v>116</v>
      </c>
      <c r="C146" s="65" t="s">
        <v>192</v>
      </c>
      <c r="D146" s="22" t="s">
        <v>86</v>
      </c>
      <c r="E146" s="65" t="s">
        <v>90</v>
      </c>
      <c r="F146" s="56">
        <v>56.75</v>
      </c>
      <c r="G146" s="56">
        <v>53.9</v>
      </c>
      <c r="H146" s="56">
        <v>63.4</v>
      </c>
      <c r="I146" s="56">
        <f t="shared" si="3"/>
        <v>63.4</v>
      </c>
      <c r="J146" s="3">
        <v>11</v>
      </c>
      <c r="K146" s="3">
        <v>11</v>
      </c>
    </row>
    <row r="147" spans="1:11" ht="12.75">
      <c r="A147" s="4">
        <v>12</v>
      </c>
      <c r="B147" s="4">
        <v>124</v>
      </c>
      <c r="C147" s="65" t="s">
        <v>359</v>
      </c>
      <c r="D147" s="22" t="s">
        <v>86</v>
      </c>
      <c r="E147" s="65" t="s">
        <v>89</v>
      </c>
      <c r="F147" s="56">
        <v>35</v>
      </c>
      <c r="G147" s="56">
        <v>39</v>
      </c>
      <c r="H147" s="56">
        <v>55</v>
      </c>
      <c r="I147" s="56">
        <f t="shared" si="3"/>
        <v>55</v>
      </c>
      <c r="J147" s="3">
        <v>12</v>
      </c>
      <c r="K147" s="3">
        <v>12</v>
      </c>
    </row>
    <row r="148" spans="1:11" ht="12.75">
      <c r="A148" s="4">
        <v>13</v>
      </c>
      <c r="B148" s="4">
        <v>133</v>
      </c>
      <c r="C148" s="65" t="s">
        <v>184</v>
      </c>
      <c r="D148" s="22" t="s">
        <v>86</v>
      </c>
      <c r="E148" s="65" t="s">
        <v>89</v>
      </c>
      <c r="F148" s="56">
        <v>51.8</v>
      </c>
      <c r="G148" s="56">
        <v>31.5</v>
      </c>
      <c r="H148" s="56">
        <v>28.8</v>
      </c>
      <c r="I148" s="56">
        <f t="shared" si="3"/>
        <v>51.8</v>
      </c>
      <c r="J148" s="3">
        <v>13</v>
      </c>
      <c r="K148" s="3">
        <v>13</v>
      </c>
    </row>
    <row r="149" spans="1:11" ht="12.75">
      <c r="A149" s="4">
        <v>14</v>
      </c>
      <c r="B149" s="102" t="s">
        <v>363</v>
      </c>
      <c r="C149" s="103" t="s">
        <v>361</v>
      </c>
      <c r="D149" s="104" t="s">
        <v>362</v>
      </c>
      <c r="E149" s="103" t="s">
        <v>89</v>
      </c>
      <c r="F149" s="56">
        <v>34.2</v>
      </c>
      <c r="G149" s="56">
        <v>50</v>
      </c>
      <c r="H149" s="56">
        <v>51.4</v>
      </c>
      <c r="I149" s="56">
        <f t="shared" si="3"/>
        <v>51.4</v>
      </c>
      <c r="J149" s="3">
        <v>14</v>
      </c>
      <c r="K149" s="3">
        <v>14</v>
      </c>
    </row>
    <row r="150" spans="1:11" ht="12.75">
      <c r="A150" s="4">
        <v>15</v>
      </c>
      <c r="B150" s="4">
        <v>148</v>
      </c>
      <c r="C150" s="65" t="s">
        <v>371</v>
      </c>
      <c r="D150" s="22" t="s">
        <v>86</v>
      </c>
      <c r="E150" s="65" t="s">
        <v>32</v>
      </c>
      <c r="F150" s="56">
        <v>51.2</v>
      </c>
      <c r="G150" s="56">
        <v>0</v>
      </c>
      <c r="H150" s="56">
        <v>48.6</v>
      </c>
      <c r="I150" s="56">
        <f t="shared" si="3"/>
        <v>51.2</v>
      </c>
      <c r="J150" s="3">
        <v>15</v>
      </c>
      <c r="K150" s="3">
        <v>15</v>
      </c>
    </row>
    <row r="151" spans="1:11" ht="12.75">
      <c r="A151" s="4">
        <v>16</v>
      </c>
      <c r="B151" s="4">
        <v>137</v>
      </c>
      <c r="C151" s="65" t="s">
        <v>367</v>
      </c>
      <c r="D151" s="22" t="s">
        <v>362</v>
      </c>
      <c r="E151" s="65" t="s">
        <v>87</v>
      </c>
      <c r="F151" s="56">
        <v>22.7</v>
      </c>
      <c r="G151" s="56">
        <v>0</v>
      </c>
      <c r="H151" s="56">
        <v>45</v>
      </c>
      <c r="I151" s="56">
        <f t="shared" si="3"/>
        <v>45</v>
      </c>
      <c r="J151" s="3">
        <v>16</v>
      </c>
      <c r="K151" s="3">
        <v>16</v>
      </c>
    </row>
    <row r="152" spans="1:11" ht="12.75" customHeight="1">
      <c r="A152" s="4">
        <v>17</v>
      </c>
      <c r="B152" s="4">
        <v>141</v>
      </c>
      <c r="C152" s="65" t="s">
        <v>179</v>
      </c>
      <c r="D152" s="22" t="s">
        <v>86</v>
      </c>
      <c r="E152" s="65" t="s">
        <v>89</v>
      </c>
      <c r="F152" s="56">
        <v>0</v>
      </c>
      <c r="G152" s="56">
        <v>35.5</v>
      </c>
      <c r="H152" s="56">
        <v>41</v>
      </c>
      <c r="I152" s="56">
        <f t="shared" si="3"/>
        <v>41</v>
      </c>
      <c r="J152" s="3">
        <v>17</v>
      </c>
      <c r="K152" s="3">
        <v>17</v>
      </c>
    </row>
    <row r="153" spans="1:11" ht="12.75">
      <c r="A153" s="4">
        <v>18</v>
      </c>
      <c r="B153" s="4">
        <v>121</v>
      </c>
      <c r="C153" s="65" t="s">
        <v>358</v>
      </c>
      <c r="D153" s="22" t="s">
        <v>91</v>
      </c>
      <c r="E153" s="65" t="s">
        <v>87</v>
      </c>
      <c r="F153" s="56">
        <v>39.8</v>
      </c>
      <c r="G153" s="56">
        <v>31.7</v>
      </c>
      <c r="H153" s="56">
        <v>0</v>
      </c>
      <c r="I153" s="56">
        <f t="shared" si="3"/>
        <v>39.8</v>
      </c>
      <c r="J153" s="3">
        <v>18</v>
      </c>
      <c r="K153" s="3">
        <v>18</v>
      </c>
    </row>
    <row r="154" spans="1:11" ht="12.75">
      <c r="A154" s="4">
        <v>19</v>
      </c>
      <c r="B154" s="102" t="s">
        <v>355</v>
      </c>
      <c r="C154" s="103" t="s">
        <v>386</v>
      </c>
      <c r="D154" s="104" t="s">
        <v>86</v>
      </c>
      <c r="E154" s="103" t="s">
        <v>89</v>
      </c>
      <c r="F154" s="56">
        <v>38.9</v>
      </c>
      <c r="G154" s="56">
        <v>39.1</v>
      </c>
      <c r="H154" s="56">
        <v>34</v>
      </c>
      <c r="I154" s="56">
        <f t="shared" si="3"/>
        <v>39.1</v>
      </c>
      <c r="J154" s="3">
        <v>19</v>
      </c>
      <c r="K154" s="3">
        <v>19</v>
      </c>
    </row>
    <row r="155" spans="1:11" ht="12.75">
      <c r="A155" s="4">
        <v>20</v>
      </c>
      <c r="B155" s="4">
        <v>146</v>
      </c>
      <c r="C155" s="65" t="s">
        <v>197</v>
      </c>
      <c r="D155" s="22" t="s">
        <v>86</v>
      </c>
      <c r="E155" s="65" t="s">
        <v>32</v>
      </c>
      <c r="F155" s="56">
        <v>26.4</v>
      </c>
      <c r="G155" s="56">
        <v>36.2</v>
      </c>
      <c r="H155" s="56">
        <v>39.1</v>
      </c>
      <c r="I155" s="56">
        <f t="shared" si="3"/>
        <v>39.1</v>
      </c>
      <c r="J155" s="3">
        <v>20</v>
      </c>
      <c r="K155" s="3">
        <v>20</v>
      </c>
    </row>
    <row r="156" spans="1:11" ht="12.75">
      <c r="A156" s="4">
        <v>21</v>
      </c>
      <c r="B156" s="4">
        <v>149</v>
      </c>
      <c r="C156" s="65" t="s">
        <v>372</v>
      </c>
      <c r="D156" s="22" t="s">
        <v>362</v>
      </c>
      <c r="E156" s="65" t="s">
        <v>33</v>
      </c>
      <c r="F156" s="56">
        <v>12</v>
      </c>
      <c r="G156" s="56">
        <v>38</v>
      </c>
      <c r="H156" s="56">
        <v>34.4</v>
      </c>
      <c r="I156" s="56">
        <f t="shared" si="3"/>
        <v>38</v>
      </c>
      <c r="J156" s="3">
        <v>21</v>
      </c>
      <c r="K156" s="3">
        <v>21</v>
      </c>
    </row>
    <row r="157" spans="1:11" ht="12.75">
      <c r="A157" s="4">
        <v>22</v>
      </c>
      <c r="B157" s="4">
        <v>143</v>
      </c>
      <c r="C157" s="65" t="s">
        <v>369</v>
      </c>
      <c r="D157" s="22" t="s">
        <v>362</v>
      </c>
      <c r="E157" s="65" t="s">
        <v>87</v>
      </c>
      <c r="F157" s="56">
        <v>35.6</v>
      </c>
      <c r="G157" s="56">
        <v>23</v>
      </c>
      <c r="H157" s="56">
        <v>37.1</v>
      </c>
      <c r="I157" s="56">
        <f t="shared" si="3"/>
        <v>37.1</v>
      </c>
      <c r="J157" s="3">
        <v>22</v>
      </c>
      <c r="K157" s="3">
        <v>22</v>
      </c>
    </row>
    <row r="158" spans="1:11" ht="12.75">
      <c r="A158" s="4">
        <v>23</v>
      </c>
      <c r="B158" s="4">
        <v>136</v>
      </c>
      <c r="C158" s="65" t="s">
        <v>366</v>
      </c>
      <c r="D158" s="22" t="s">
        <v>86</v>
      </c>
      <c r="E158" s="11" t="s">
        <v>89</v>
      </c>
      <c r="F158" s="56">
        <v>32.5</v>
      </c>
      <c r="G158" s="56">
        <v>23.5</v>
      </c>
      <c r="H158" s="56">
        <v>36.5</v>
      </c>
      <c r="I158" s="56">
        <f t="shared" si="3"/>
        <v>36.5</v>
      </c>
      <c r="J158" s="3">
        <v>23</v>
      </c>
      <c r="K158" s="3">
        <v>23</v>
      </c>
    </row>
    <row r="159" spans="1:11" ht="12.75">
      <c r="A159" s="4">
        <v>24</v>
      </c>
      <c r="B159" s="4">
        <v>126</v>
      </c>
      <c r="C159" s="65" t="s">
        <v>177</v>
      </c>
      <c r="D159" s="22" t="s">
        <v>83</v>
      </c>
      <c r="E159" s="65" t="s">
        <v>33</v>
      </c>
      <c r="F159" s="56">
        <v>36.3</v>
      </c>
      <c r="G159" s="56">
        <v>35.2</v>
      </c>
      <c r="H159" s="56">
        <v>0</v>
      </c>
      <c r="I159" s="56">
        <f t="shared" si="3"/>
        <v>36.3</v>
      </c>
      <c r="J159" s="3">
        <v>24</v>
      </c>
      <c r="K159" s="3">
        <v>24</v>
      </c>
    </row>
    <row r="160" spans="1:11" ht="12.75">
      <c r="A160" s="4">
        <v>25</v>
      </c>
      <c r="B160" s="4">
        <v>144</v>
      </c>
      <c r="C160" s="65" t="s">
        <v>182</v>
      </c>
      <c r="D160" s="22" t="s">
        <v>86</v>
      </c>
      <c r="E160" s="65" t="s">
        <v>32</v>
      </c>
      <c r="F160" s="56">
        <v>20</v>
      </c>
      <c r="G160" s="56">
        <v>34.2</v>
      </c>
      <c r="H160" s="56">
        <v>33</v>
      </c>
      <c r="I160" s="56">
        <f t="shared" si="3"/>
        <v>34.2</v>
      </c>
      <c r="J160" s="3">
        <v>25</v>
      </c>
      <c r="K160" s="3">
        <v>25</v>
      </c>
    </row>
    <row r="161" spans="1:11" ht="12.75">
      <c r="A161" s="4">
        <v>26</v>
      </c>
      <c r="B161" s="4">
        <v>120</v>
      </c>
      <c r="C161" s="65" t="s">
        <v>357</v>
      </c>
      <c r="D161" s="22" t="s">
        <v>86</v>
      </c>
      <c r="E161" s="65" t="s">
        <v>128</v>
      </c>
      <c r="F161" s="56">
        <v>0</v>
      </c>
      <c r="G161" s="56">
        <v>0</v>
      </c>
      <c r="H161" s="56">
        <v>0</v>
      </c>
      <c r="I161" s="56">
        <f t="shared" si="3"/>
        <v>0</v>
      </c>
      <c r="J161" s="3">
        <v>29</v>
      </c>
      <c r="K161" s="3">
        <v>31</v>
      </c>
    </row>
    <row r="162" spans="1:11" ht="12.75">
      <c r="A162" s="4">
        <v>27</v>
      </c>
      <c r="B162" s="4">
        <v>135</v>
      </c>
      <c r="C162" s="65" t="s">
        <v>364</v>
      </c>
      <c r="D162" s="22" t="s">
        <v>86</v>
      </c>
      <c r="E162" s="65" t="s">
        <v>84</v>
      </c>
      <c r="F162" s="56">
        <v>0</v>
      </c>
      <c r="G162" s="56">
        <v>0</v>
      </c>
      <c r="H162" s="56">
        <v>0</v>
      </c>
      <c r="I162" s="56">
        <f t="shared" si="3"/>
        <v>0</v>
      </c>
      <c r="J162" s="3">
        <v>29</v>
      </c>
      <c r="K162" s="3">
        <v>31</v>
      </c>
    </row>
    <row r="163" spans="1:11" ht="12.75">
      <c r="A163" s="4">
        <v>28</v>
      </c>
      <c r="B163" s="86">
        <v>135</v>
      </c>
      <c r="C163" s="87" t="s">
        <v>365</v>
      </c>
      <c r="D163" s="79" t="s">
        <v>91</v>
      </c>
      <c r="E163" s="57" t="s">
        <v>128</v>
      </c>
      <c r="F163" s="56">
        <v>0</v>
      </c>
      <c r="G163" s="56">
        <v>0</v>
      </c>
      <c r="H163" s="56">
        <v>0</v>
      </c>
      <c r="I163" s="56">
        <f t="shared" si="3"/>
        <v>0</v>
      </c>
      <c r="J163" s="3">
        <v>29</v>
      </c>
      <c r="K163" s="3">
        <v>31</v>
      </c>
    </row>
    <row r="164" spans="1:11" ht="12.75">
      <c r="A164" s="4">
        <v>29</v>
      </c>
      <c r="B164" s="75">
        <v>142</v>
      </c>
      <c r="C164" s="82" t="s">
        <v>201</v>
      </c>
      <c r="D164" s="97" t="s">
        <v>83</v>
      </c>
      <c r="E164" s="82" t="s">
        <v>128</v>
      </c>
      <c r="F164" s="56">
        <v>0</v>
      </c>
      <c r="G164" s="56">
        <v>0</v>
      </c>
      <c r="H164" s="56">
        <v>0</v>
      </c>
      <c r="I164" s="56">
        <f t="shared" si="3"/>
        <v>0</v>
      </c>
      <c r="J164" s="3">
        <v>29</v>
      </c>
      <c r="K164" s="3">
        <v>31</v>
      </c>
    </row>
    <row r="168" spans="3:7" ht="12.75">
      <c r="C168" t="s">
        <v>54</v>
      </c>
      <c r="G168" t="s">
        <v>235</v>
      </c>
    </row>
    <row r="169" spans="3:7" ht="12.75">
      <c r="C169" t="s">
        <v>60</v>
      </c>
      <c r="G169" t="s">
        <v>251</v>
      </c>
    </row>
    <row r="171" spans="3:7" ht="12.75">
      <c r="C171" t="s">
        <v>58</v>
      </c>
      <c r="G171" t="s">
        <v>59</v>
      </c>
    </row>
    <row r="172" spans="3:7" ht="12.75">
      <c r="C172" t="s">
        <v>250</v>
      </c>
      <c r="G172" t="s">
        <v>61</v>
      </c>
    </row>
    <row r="174" spans="3:7" ht="12.75">
      <c r="C174" t="s">
        <v>139</v>
      </c>
      <c r="G174" t="s">
        <v>382</v>
      </c>
    </row>
    <row r="175" spans="3:7" ht="12.75">
      <c r="C175" t="s">
        <v>250</v>
      </c>
      <c r="G175" t="s">
        <v>377</v>
      </c>
    </row>
    <row r="177" spans="3:7" ht="12.75">
      <c r="C177" t="s">
        <v>62</v>
      </c>
      <c r="G177" t="s">
        <v>55</v>
      </c>
    </row>
    <row r="178" spans="3:7" ht="12.75">
      <c r="C178" t="s">
        <v>250</v>
      </c>
      <c r="G178" t="s">
        <v>57</v>
      </c>
    </row>
    <row r="181" ht="12.75" customHeight="1"/>
    <row r="190" spans="1:11" ht="12.75">
      <c r="A190" s="141" t="s">
        <v>380</v>
      </c>
      <c r="B190" s="141"/>
      <c r="C190" s="141"/>
      <c r="D190" s="141"/>
      <c r="E190" s="141"/>
      <c r="F190" s="141"/>
      <c r="G190" s="141"/>
      <c r="H190" s="141"/>
      <c r="I190" s="141"/>
      <c r="J190" s="141"/>
      <c r="K190" s="141"/>
    </row>
    <row r="191" spans="1:11" ht="12.75">
      <c r="A191" s="141" t="s">
        <v>220</v>
      </c>
      <c r="B191" s="141"/>
      <c r="C191" s="141"/>
      <c r="D191" s="141"/>
      <c r="E191" s="141"/>
      <c r="F191" s="141"/>
      <c r="G191" s="141"/>
      <c r="H191" s="141"/>
      <c r="I191" s="141"/>
      <c r="J191" s="141"/>
      <c r="K191" s="141"/>
    </row>
    <row r="192" spans="1:11" ht="12.75">
      <c r="A192" s="141" t="s">
        <v>242</v>
      </c>
      <c r="B192" s="141"/>
      <c r="C192" s="141"/>
      <c r="D192" s="141"/>
      <c r="E192" s="141"/>
      <c r="F192" s="141"/>
      <c r="G192" s="141"/>
      <c r="H192" s="141"/>
      <c r="I192" s="141"/>
      <c r="J192" s="141"/>
      <c r="K192" s="141"/>
    </row>
    <row r="193" spans="3:11" ht="12.75">
      <c r="C193" s="152" t="s">
        <v>217</v>
      </c>
      <c r="D193" s="152"/>
      <c r="E193" s="152"/>
      <c r="F193" s="152"/>
      <c r="G193" s="152"/>
      <c r="H193" s="152"/>
      <c r="I193" s="152"/>
      <c r="J193" s="152"/>
      <c r="K193" s="152"/>
    </row>
    <row r="194" spans="1:8" ht="12.75">
      <c r="A194" s="2" t="s">
        <v>408</v>
      </c>
      <c r="D194" s="152" t="s">
        <v>196</v>
      </c>
      <c r="E194" s="152"/>
      <c r="F194" s="152"/>
      <c r="G194" s="152"/>
      <c r="H194" s="2" t="s">
        <v>236</v>
      </c>
    </row>
    <row r="195" spans="1:8" ht="12.75">
      <c r="A195" s="2" t="s">
        <v>394</v>
      </c>
      <c r="D195" s="46"/>
      <c r="E195" s="46"/>
      <c r="F195" s="46"/>
      <c r="G195" s="46"/>
      <c r="H195" s="2" t="s">
        <v>237</v>
      </c>
    </row>
    <row r="196" spans="1:8" ht="12.75">
      <c r="A196" s="2" t="s">
        <v>381</v>
      </c>
      <c r="D196" s="2"/>
      <c r="E196" s="2"/>
      <c r="F196" s="2"/>
      <c r="G196" s="2"/>
      <c r="H196" t="s">
        <v>398</v>
      </c>
    </row>
    <row r="197" spans="1:11" ht="12.75">
      <c r="A197" s="150" t="s">
        <v>70</v>
      </c>
      <c r="B197" s="150" t="s">
        <v>71</v>
      </c>
      <c r="C197" s="143" t="s">
        <v>72</v>
      </c>
      <c r="D197" s="143" t="s">
        <v>104</v>
      </c>
      <c r="E197" s="143" t="s">
        <v>46</v>
      </c>
      <c r="F197" s="143" t="s">
        <v>105</v>
      </c>
      <c r="G197" s="143"/>
      <c r="H197" s="143"/>
      <c r="I197" s="143"/>
      <c r="J197" s="143" t="s">
        <v>50</v>
      </c>
      <c r="K197" s="143" t="s">
        <v>79</v>
      </c>
    </row>
    <row r="198" spans="1:11" ht="12.75" customHeight="1">
      <c r="A198" s="150"/>
      <c r="B198" s="150"/>
      <c r="C198" s="150"/>
      <c r="D198" s="150"/>
      <c r="E198" s="150"/>
      <c r="F198" s="16">
        <v>1</v>
      </c>
      <c r="G198" s="16">
        <v>2</v>
      </c>
      <c r="H198" s="16">
        <v>3</v>
      </c>
      <c r="I198" s="7" t="s">
        <v>107</v>
      </c>
      <c r="J198" s="143"/>
      <c r="K198" s="143"/>
    </row>
    <row r="199" spans="1:11" ht="12.75">
      <c r="A199" s="4">
        <v>1</v>
      </c>
      <c r="B199" s="4">
        <v>49</v>
      </c>
      <c r="C199" s="65" t="s">
        <v>300</v>
      </c>
      <c r="D199" s="24" t="s">
        <v>86</v>
      </c>
      <c r="E199" s="65" t="s">
        <v>32</v>
      </c>
      <c r="F199" s="56">
        <v>88.6</v>
      </c>
      <c r="G199" s="56">
        <v>0</v>
      </c>
      <c r="H199" s="56">
        <v>75.5</v>
      </c>
      <c r="I199" s="56">
        <f aca="true" t="shared" si="4" ref="I199:I219">IF(F199&gt;G199,IF(F199&gt;H199,F199,H199),IF(G199&gt;H199,G199,H199))</f>
        <v>88.6</v>
      </c>
      <c r="J199" s="3">
        <v>1</v>
      </c>
      <c r="K199" s="3">
        <v>1</v>
      </c>
    </row>
    <row r="200" spans="1:11" ht="12.75">
      <c r="A200" s="4">
        <v>2</v>
      </c>
      <c r="B200" s="4">
        <v>48</v>
      </c>
      <c r="C200" s="65" t="s">
        <v>299</v>
      </c>
      <c r="D200" s="24" t="s">
        <v>86</v>
      </c>
      <c r="E200" s="11" t="s">
        <v>85</v>
      </c>
      <c r="F200" s="56">
        <v>54.5</v>
      </c>
      <c r="G200" s="56">
        <v>54.1</v>
      </c>
      <c r="H200" s="56">
        <v>74.5</v>
      </c>
      <c r="I200" s="56">
        <f t="shared" si="4"/>
        <v>74.5</v>
      </c>
      <c r="J200" s="3">
        <v>2</v>
      </c>
      <c r="K200" s="3">
        <v>2</v>
      </c>
    </row>
    <row r="201" spans="1:11" ht="12.75">
      <c r="A201" s="4">
        <v>3</v>
      </c>
      <c r="B201" s="4">
        <v>65</v>
      </c>
      <c r="C201" s="65" t="s">
        <v>315</v>
      </c>
      <c r="D201" s="35" t="s">
        <v>86</v>
      </c>
      <c r="E201" s="65" t="s">
        <v>32</v>
      </c>
      <c r="F201" s="56">
        <v>44</v>
      </c>
      <c r="G201" s="56">
        <v>61</v>
      </c>
      <c r="H201" s="56">
        <v>49.9</v>
      </c>
      <c r="I201" s="56">
        <f t="shared" si="4"/>
        <v>61</v>
      </c>
      <c r="J201" s="3">
        <v>3</v>
      </c>
      <c r="K201" s="3">
        <v>3</v>
      </c>
    </row>
    <row r="202" spans="1:11" ht="12.75">
      <c r="A202" s="4">
        <v>4</v>
      </c>
      <c r="B202" s="4">
        <v>61</v>
      </c>
      <c r="C202" s="65" t="s">
        <v>311</v>
      </c>
      <c r="D202" s="84" t="s">
        <v>91</v>
      </c>
      <c r="E202" s="65" t="s">
        <v>90</v>
      </c>
      <c r="F202" s="56">
        <v>56.5</v>
      </c>
      <c r="G202" s="56">
        <v>57.8</v>
      </c>
      <c r="H202" s="56">
        <v>26</v>
      </c>
      <c r="I202" s="56">
        <f t="shared" si="4"/>
        <v>57.8</v>
      </c>
      <c r="J202" s="3">
        <v>4</v>
      </c>
      <c r="K202" s="3">
        <v>4</v>
      </c>
    </row>
    <row r="203" spans="1:11" ht="12.75">
      <c r="A203" s="4">
        <v>5</v>
      </c>
      <c r="B203" s="4">
        <v>57</v>
      </c>
      <c r="C203" s="65" t="s">
        <v>202</v>
      </c>
      <c r="D203" s="4" t="s">
        <v>86</v>
      </c>
      <c r="E203" s="65" t="s">
        <v>32</v>
      </c>
      <c r="F203" s="56">
        <v>33.4</v>
      </c>
      <c r="G203" s="56">
        <v>36</v>
      </c>
      <c r="H203" s="56">
        <v>46</v>
      </c>
      <c r="I203" s="56">
        <f t="shared" si="4"/>
        <v>46</v>
      </c>
      <c r="J203" s="3">
        <v>5</v>
      </c>
      <c r="K203" s="3">
        <v>5</v>
      </c>
    </row>
    <row r="204" spans="1:11" ht="12.75">
      <c r="A204" s="4">
        <v>6</v>
      </c>
      <c r="B204" s="4">
        <v>50</v>
      </c>
      <c r="C204" s="65" t="s">
        <v>301</v>
      </c>
      <c r="D204" s="35" t="s">
        <v>91</v>
      </c>
      <c r="E204" s="65" t="s">
        <v>33</v>
      </c>
      <c r="F204" s="56">
        <v>38.5</v>
      </c>
      <c r="G204" s="56">
        <v>34.9</v>
      </c>
      <c r="H204" s="56">
        <v>43.4</v>
      </c>
      <c r="I204" s="56">
        <f t="shared" si="4"/>
        <v>43.4</v>
      </c>
      <c r="J204" s="3">
        <v>6</v>
      </c>
      <c r="K204" s="3">
        <v>6</v>
      </c>
    </row>
    <row r="205" spans="1:11" ht="12.75">
      <c r="A205" s="4">
        <v>7</v>
      </c>
      <c r="B205" s="4">
        <v>56</v>
      </c>
      <c r="C205" s="65" t="s">
        <v>307</v>
      </c>
      <c r="D205" s="84" t="s">
        <v>91</v>
      </c>
      <c r="E205" s="65" t="s">
        <v>84</v>
      </c>
      <c r="F205" s="56">
        <v>33.1</v>
      </c>
      <c r="G205" s="56">
        <v>32</v>
      </c>
      <c r="H205" s="56">
        <v>41</v>
      </c>
      <c r="I205" s="56">
        <f t="shared" si="4"/>
        <v>41</v>
      </c>
      <c r="J205" s="3">
        <v>7</v>
      </c>
      <c r="K205" s="3">
        <v>7</v>
      </c>
    </row>
    <row r="206" spans="1:11" ht="12.75">
      <c r="A206" s="4">
        <v>8</v>
      </c>
      <c r="B206" s="4">
        <v>58</v>
      </c>
      <c r="C206" s="65" t="s">
        <v>308</v>
      </c>
      <c r="D206" s="24" t="s">
        <v>91</v>
      </c>
      <c r="E206" s="65" t="s">
        <v>87</v>
      </c>
      <c r="F206" s="56">
        <v>40</v>
      </c>
      <c r="G206" s="56">
        <v>37</v>
      </c>
      <c r="H206" s="56">
        <v>39</v>
      </c>
      <c r="I206" s="56">
        <f t="shared" si="4"/>
        <v>40</v>
      </c>
      <c r="J206" s="3">
        <v>8</v>
      </c>
      <c r="K206" s="3">
        <v>8</v>
      </c>
    </row>
    <row r="207" spans="1:11" ht="12.75">
      <c r="A207" s="4">
        <v>9</v>
      </c>
      <c r="B207" s="4">
        <v>51</v>
      </c>
      <c r="C207" s="65" t="s">
        <v>302</v>
      </c>
      <c r="D207" s="84" t="s">
        <v>91</v>
      </c>
      <c r="E207" s="65" t="s">
        <v>85</v>
      </c>
      <c r="F207" s="56">
        <v>26</v>
      </c>
      <c r="G207" s="56">
        <v>39.1</v>
      </c>
      <c r="H207" s="56">
        <v>26</v>
      </c>
      <c r="I207" s="56">
        <f t="shared" si="4"/>
        <v>39.1</v>
      </c>
      <c r="J207" s="3">
        <v>9</v>
      </c>
      <c r="K207" s="3">
        <v>9</v>
      </c>
    </row>
    <row r="208" spans="1:11" ht="12.75">
      <c r="A208" s="4">
        <v>10</v>
      </c>
      <c r="B208" s="4">
        <v>59</v>
      </c>
      <c r="C208" s="65" t="s">
        <v>309</v>
      </c>
      <c r="D208" s="84" t="s">
        <v>91</v>
      </c>
      <c r="E208" s="11" t="s">
        <v>89</v>
      </c>
      <c r="F208" s="56">
        <v>28.9</v>
      </c>
      <c r="G208" s="56">
        <v>0</v>
      </c>
      <c r="H208" s="56">
        <v>34</v>
      </c>
      <c r="I208" s="56">
        <f t="shared" si="4"/>
        <v>34</v>
      </c>
      <c r="J208" s="3">
        <v>10</v>
      </c>
      <c r="K208" s="3">
        <v>10</v>
      </c>
    </row>
    <row r="209" spans="1:11" ht="12.75">
      <c r="A209" s="4">
        <v>11</v>
      </c>
      <c r="B209" s="4">
        <v>60</v>
      </c>
      <c r="C209" s="69" t="s">
        <v>310</v>
      </c>
      <c r="D209" s="85" t="s">
        <v>91</v>
      </c>
      <c r="E209" s="69" t="s">
        <v>87</v>
      </c>
      <c r="F209" s="56">
        <v>25</v>
      </c>
      <c r="G209" s="56">
        <v>33</v>
      </c>
      <c r="H209" s="56">
        <v>29</v>
      </c>
      <c r="I209" s="56">
        <f t="shared" si="4"/>
        <v>33</v>
      </c>
      <c r="J209" s="3">
        <v>11</v>
      </c>
      <c r="K209" s="3">
        <v>11</v>
      </c>
    </row>
    <row r="210" spans="1:11" ht="12.75">
      <c r="A210" s="4">
        <v>12</v>
      </c>
      <c r="B210" s="4">
        <v>54</v>
      </c>
      <c r="C210" s="65" t="s">
        <v>305</v>
      </c>
      <c r="D210" s="24" t="s">
        <v>91</v>
      </c>
      <c r="E210" s="65" t="s">
        <v>85</v>
      </c>
      <c r="F210" s="56">
        <v>24.5</v>
      </c>
      <c r="G210" s="56">
        <v>32.9</v>
      </c>
      <c r="H210" s="56">
        <v>30.1</v>
      </c>
      <c r="I210" s="56">
        <f t="shared" si="4"/>
        <v>32.9</v>
      </c>
      <c r="J210" s="3">
        <v>12</v>
      </c>
      <c r="K210" s="3">
        <v>12</v>
      </c>
    </row>
    <row r="211" spans="1:11" ht="12.75">
      <c r="A211" s="4">
        <v>13</v>
      </c>
      <c r="B211" s="4">
        <v>53</v>
      </c>
      <c r="C211" s="65" t="s">
        <v>304</v>
      </c>
      <c r="D211" s="53" t="s">
        <v>91</v>
      </c>
      <c r="E211" s="65" t="s">
        <v>33</v>
      </c>
      <c r="F211" s="56">
        <v>27</v>
      </c>
      <c r="G211" s="56">
        <v>30</v>
      </c>
      <c r="H211" s="56">
        <v>31</v>
      </c>
      <c r="I211" s="56">
        <f t="shared" si="4"/>
        <v>31</v>
      </c>
      <c r="J211" s="3">
        <v>13</v>
      </c>
      <c r="K211" s="3">
        <v>13</v>
      </c>
    </row>
    <row r="212" spans="1:11" ht="12.75">
      <c r="A212" s="4">
        <v>14</v>
      </c>
      <c r="B212" s="4">
        <v>64</v>
      </c>
      <c r="C212" s="65" t="s">
        <v>314</v>
      </c>
      <c r="D212" s="35" t="s">
        <v>91</v>
      </c>
      <c r="E212" s="65" t="s">
        <v>87</v>
      </c>
      <c r="F212" s="56">
        <v>30</v>
      </c>
      <c r="G212" s="56">
        <v>0</v>
      </c>
      <c r="H212" s="56">
        <v>0</v>
      </c>
      <c r="I212" s="56">
        <f t="shared" si="4"/>
        <v>30</v>
      </c>
      <c r="J212" s="3">
        <v>14</v>
      </c>
      <c r="K212" s="3">
        <v>14</v>
      </c>
    </row>
    <row r="213" spans="1:11" ht="12.75">
      <c r="A213" s="4">
        <v>15</v>
      </c>
      <c r="B213" s="4">
        <v>46</v>
      </c>
      <c r="C213" s="65" t="s">
        <v>296</v>
      </c>
      <c r="D213" s="84" t="s">
        <v>91</v>
      </c>
      <c r="E213" s="65" t="s">
        <v>128</v>
      </c>
      <c r="F213" s="56">
        <v>0</v>
      </c>
      <c r="G213" s="56">
        <v>0</v>
      </c>
      <c r="H213" s="56">
        <v>0</v>
      </c>
      <c r="I213" s="56">
        <f t="shared" si="4"/>
        <v>0</v>
      </c>
      <c r="J213" s="3">
        <v>21</v>
      </c>
      <c r="K213" s="3">
        <v>23</v>
      </c>
    </row>
    <row r="214" spans="1:11" ht="12.75" customHeight="1">
      <c r="A214" s="4">
        <v>16</v>
      </c>
      <c r="B214" s="4">
        <v>47</v>
      </c>
      <c r="C214" s="65" t="s">
        <v>297</v>
      </c>
      <c r="D214" s="84" t="s">
        <v>298</v>
      </c>
      <c r="E214" s="65" t="s">
        <v>84</v>
      </c>
      <c r="F214" s="56">
        <v>0</v>
      </c>
      <c r="G214" s="56">
        <v>0</v>
      </c>
      <c r="H214" s="56">
        <v>0</v>
      </c>
      <c r="I214" s="56">
        <f t="shared" si="4"/>
        <v>0</v>
      </c>
      <c r="J214" s="3">
        <v>21</v>
      </c>
      <c r="K214" s="3">
        <v>23</v>
      </c>
    </row>
    <row r="215" spans="1:11" ht="12.75">
      <c r="A215" s="4">
        <v>17</v>
      </c>
      <c r="B215" s="4">
        <v>52</v>
      </c>
      <c r="C215" s="65" t="s">
        <v>303</v>
      </c>
      <c r="D215" s="4" t="s">
        <v>86</v>
      </c>
      <c r="E215" s="65" t="s">
        <v>32</v>
      </c>
      <c r="F215" s="56">
        <v>0</v>
      </c>
      <c r="G215" s="56">
        <v>0</v>
      </c>
      <c r="H215" s="56">
        <v>0</v>
      </c>
      <c r="I215" s="56">
        <f t="shared" si="4"/>
        <v>0</v>
      </c>
      <c r="J215" s="3">
        <v>21</v>
      </c>
      <c r="K215" s="3">
        <v>23</v>
      </c>
    </row>
    <row r="216" spans="1:11" ht="12.75">
      <c r="A216" s="4">
        <v>18</v>
      </c>
      <c r="B216" s="86">
        <v>55</v>
      </c>
      <c r="C216" s="87" t="s">
        <v>306</v>
      </c>
      <c r="D216" s="126" t="s">
        <v>91</v>
      </c>
      <c r="E216" s="87" t="s">
        <v>128</v>
      </c>
      <c r="F216" s="56">
        <v>0</v>
      </c>
      <c r="G216" s="56">
        <v>0</v>
      </c>
      <c r="H216" s="56">
        <v>0</v>
      </c>
      <c r="I216" s="56">
        <f t="shared" si="4"/>
        <v>0</v>
      </c>
      <c r="J216" s="3">
        <v>21</v>
      </c>
      <c r="K216" s="3">
        <v>23</v>
      </c>
    </row>
    <row r="217" spans="1:11" ht="12.75">
      <c r="A217" s="4">
        <v>19</v>
      </c>
      <c r="B217" s="75">
        <v>62</v>
      </c>
      <c r="C217" s="82" t="s">
        <v>312</v>
      </c>
      <c r="D217" s="108" t="s">
        <v>174</v>
      </c>
      <c r="E217" s="82" t="s">
        <v>84</v>
      </c>
      <c r="F217" s="56">
        <v>0</v>
      </c>
      <c r="G217" s="56">
        <v>0</v>
      </c>
      <c r="H217" s="56">
        <v>0</v>
      </c>
      <c r="I217" s="56">
        <f t="shared" si="4"/>
        <v>0</v>
      </c>
      <c r="J217" s="3">
        <v>21</v>
      </c>
      <c r="K217" s="3">
        <v>23</v>
      </c>
    </row>
    <row r="218" spans="1:11" ht="12.75">
      <c r="A218" s="4">
        <v>20</v>
      </c>
      <c r="B218" s="75">
        <v>63</v>
      </c>
      <c r="C218" s="82" t="s">
        <v>313</v>
      </c>
      <c r="D218" s="108" t="s">
        <v>91</v>
      </c>
      <c r="E218" s="82" t="s">
        <v>128</v>
      </c>
      <c r="F218" s="56">
        <v>0</v>
      </c>
      <c r="G218" s="56">
        <v>0</v>
      </c>
      <c r="H218" s="56">
        <v>0</v>
      </c>
      <c r="I218" s="56">
        <f t="shared" si="4"/>
        <v>0</v>
      </c>
      <c r="J218" s="3">
        <v>21</v>
      </c>
      <c r="K218" s="3">
        <v>23</v>
      </c>
    </row>
    <row r="219" spans="1:11" ht="12.75">
      <c r="A219" s="4">
        <v>21</v>
      </c>
      <c r="B219" s="4">
        <v>45</v>
      </c>
      <c r="C219" s="11" t="s">
        <v>183</v>
      </c>
      <c r="D219" s="22" t="s">
        <v>86</v>
      </c>
      <c r="E219" s="11" t="s">
        <v>85</v>
      </c>
      <c r="F219" s="56">
        <v>0</v>
      </c>
      <c r="G219" s="56">
        <v>0</v>
      </c>
      <c r="H219" s="56">
        <v>0</v>
      </c>
      <c r="I219" s="56">
        <f t="shared" si="4"/>
        <v>0</v>
      </c>
      <c r="J219" s="3">
        <v>21</v>
      </c>
      <c r="K219" s="3">
        <v>23</v>
      </c>
    </row>
    <row r="220" ht="12.75" customHeight="1"/>
    <row r="224" spans="3:7" ht="12.75">
      <c r="C224" t="s">
        <v>54</v>
      </c>
      <c r="G224" t="s">
        <v>235</v>
      </c>
    </row>
    <row r="225" spans="3:7" ht="12.75">
      <c r="C225" t="s">
        <v>60</v>
      </c>
      <c r="G225" t="s">
        <v>251</v>
      </c>
    </row>
    <row r="227" spans="3:7" ht="12.75">
      <c r="C227" t="s">
        <v>58</v>
      </c>
      <c r="G227" t="s">
        <v>59</v>
      </c>
    </row>
    <row r="228" spans="3:7" ht="12.75">
      <c r="C228" t="s">
        <v>250</v>
      </c>
      <c r="G228" t="s">
        <v>61</v>
      </c>
    </row>
    <row r="230" spans="3:7" ht="12.75">
      <c r="C230" t="s">
        <v>139</v>
      </c>
      <c r="G230" t="s">
        <v>382</v>
      </c>
    </row>
    <row r="231" spans="3:7" ht="12.75">
      <c r="C231" t="s">
        <v>250</v>
      </c>
      <c r="G231" t="s">
        <v>377</v>
      </c>
    </row>
    <row r="233" spans="3:7" ht="12.75">
      <c r="C233" t="s">
        <v>62</v>
      </c>
      <c r="G233" t="s">
        <v>55</v>
      </c>
    </row>
    <row r="234" spans="3:7" ht="12.75">
      <c r="C234" t="s">
        <v>250</v>
      </c>
      <c r="G234" t="s">
        <v>57</v>
      </c>
    </row>
  </sheetData>
  <sheetProtection selectLockedCells="1" selectUnlockedCells="1"/>
  <mergeCells count="51">
    <mergeCell ref="K197:K198"/>
    <mergeCell ref="A190:K190"/>
    <mergeCell ref="A197:A198"/>
    <mergeCell ref="B197:B198"/>
    <mergeCell ref="C197:C198"/>
    <mergeCell ref="D197:D198"/>
    <mergeCell ref="A191:K191"/>
    <mergeCell ref="A192:K192"/>
    <mergeCell ref="C193:K193"/>
    <mergeCell ref="D194:G194"/>
    <mergeCell ref="A127:K127"/>
    <mergeCell ref="A128:K128"/>
    <mergeCell ref="A129:K129"/>
    <mergeCell ref="C130:K130"/>
    <mergeCell ref="E197:E198"/>
    <mergeCell ref="F134:I134"/>
    <mergeCell ref="J134:J135"/>
    <mergeCell ref="K134:K135"/>
    <mergeCell ref="F197:I197"/>
    <mergeCell ref="J197:J198"/>
    <mergeCell ref="D131:G131"/>
    <mergeCell ref="A134:A135"/>
    <mergeCell ref="B134:B135"/>
    <mergeCell ref="C134:C135"/>
    <mergeCell ref="D134:D135"/>
    <mergeCell ref="E134:E135"/>
    <mergeCell ref="A1:L1"/>
    <mergeCell ref="D5:G5"/>
    <mergeCell ref="A7:A8"/>
    <mergeCell ref="B7:B8"/>
    <mergeCell ref="C7:C8"/>
    <mergeCell ref="D7:D8"/>
    <mergeCell ref="A2:L2"/>
    <mergeCell ref="J7:J8"/>
    <mergeCell ref="A65:L65"/>
    <mergeCell ref="A3:L3"/>
    <mergeCell ref="K71:K72"/>
    <mergeCell ref="A64:L64"/>
    <mergeCell ref="K7:K8"/>
    <mergeCell ref="E7:E8"/>
    <mergeCell ref="F7:I7"/>
    <mergeCell ref="A66:L66"/>
    <mergeCell ref="C67:K67"/>
    <mergeCell ref="J71:J72"/>
    <mergeCell ref="D68:G68"/>
    <mergeCell ref="A71:A72"/>
    <mergeCell ref="B71:B72"/>
    <mergeCell ref="C71:C72"/>
    <mergeCell ref="D71:D72"/>
    <mergeCell ref="E71:E72"/>
    <mergeCell ref="F71:I71"/>
  </mergeCells>
  <printOptions/>
  <pageMargins left="0.2902777777777778" right="0.25972222222222224" top="0.2902777777777778" bottom="0.5201388888888889" header="0.34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31"/>
  <sheetViews>
    <sheetView zoomScaleSheetLayoutView="100" zoomScalePageLayoutView="0" workbookViewId="0" topLeftCell="A58">
      <selection activeCell="A69" sqref="A69:L78"/>
    </sheetView>
  </sheetViews>
  <sheetFormatPr defaultColWidth="9.00390625" defaultRowHeight="12.75"/>
  <cols>
    <col min="1" max="1" width="4.00390625" style="0" customWidth="1"/>
    <col min="2" max="2" width="4.625" style="0" customWidth="1"/>
    <col min="3" max="3" width="19.75390625" style="0" customWidth="1"/>
    <col min="4" max="4" width="7.375" style="0" customWidth="1"/>
    <col min="5" max="5" width="19.125" style="0" customWidth="1"/>
    <col min="6" max="11" width="5.625" style="0" customWidth="1"/>
    <col min="12" max="12" width="7.25390625" style="0" customWidth="1"/>
    <col min="13" max="13" width="4.375" style="0" customWidth="1"/>
    <col min="14" max="14" width="5.125" style="0" customWidth="1"/>
    <col min="15" max="15" width="19.25390625" style="0" customWidth="1"/>
    <col min="16" max="16" width="8.00390625" style="0" customWidth="1"/>
    <col min="17" max="17" width="19.75390625" style="0" customWidth="1"/>
    <col min="18" max="19" width="4.75390625" style="0" customWidth="1"/>
    <col min="20" max="20" width="5.625" style="0" customWidth="1"/>
    <col min="21" max="21" width="5.875" style="0" customWidth="1"/>
    <col min="22" max="22" width="7.00390625" style="0" customWidth="1"/>
    <col min="23" max="23" width="7.875" style="0" customWidth="1"/>
  </cols>
  <sheetData>
    <row r="1" spans="1:12" ht="12.75">
      <c r="A1" s="141" t="s">
        <v>380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4"/>
    </row>
    <row r="2" spans="1:12" ht="12.75">
      <c r="A2" s="155" t="s">
        <v>220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2.75">
      <c r="A3" s="141" t="s">
        <v>44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1:12" ht="12.75">
      <c r="A4" s="2" t="s">
        <v>101</v>
      </c>
      <c r="B4" s="19"/>
      <c r="C4" s="19"/>
      <c r="D4" s="19" t="s">
        <v>397</v>
      </c>
      <c r="E4" s="19"/>
      <c r="F4" s="19"/>
      <c r="G4" s="19"/>
      <c r="H4" s="2" t="s">
        <v>410</v>
      </c>
      <c r="J4" s="19"/>
      <c r="K4" s="19"/>
      <c r="L4" s="19"/>
    </row>
    <row r="5" spans="1:8" ht="12.75">
      <c r="A5" s="2" t="s">
        <v>394</v>
      </c>
      <c r="D5" s="152" t="s">
        <v>218</v>
      </c>
      <c r="E5" s="152"/>
      <c r="F5" s="152"/>
      <c r="G5" s="152"/>
      <c r="H5" s="2" t="s">
        <v>237</v>
      </c>
    </row>
    <row r="6" spans="1:9" ht="12.75">
      <c r="A6" s="2" t="s">
        <v>381</v>
      </c>
      <c r="D6" s="46"/>
      <c r="E6" s="46"/>
      <c r="F6" s="46"/>
      <c r="G6" s="46"/>
      <c r="I6" t="s">
        <v>403</v>
      </c>
    </row>
    <row r="7" spans="1:11" ht="12.75" customHeight="1">
      <c r="A7" s="150" t="s">
        <v>70</v>
      </c>
      <c r="B7" s="150" t="s">
        <v>71</v>
      </c>
      <c r="C7" s="143" t="s">
        <v>72</v>
      </c>
      <c r="D7" s="143" t="s">
        <v>104</v>
      </c>
      <c r="E7" s="143" t="s">
        <v>46</v>
      </c>
      <c r="F7" s="143" t="s">
        <v>105</v>
      </c>
      <c r="G7" s="143"/>
      <c r="H7" s="143"/>
      <c r="I7" s="143"/>
      <c r="J7" s="143" t="s">
        <v>50</v>
      </c>
      <c r="K7" s="143" t="s">
        <v>79</v>
      </c>
    </row>
    <row r="8" spans="1:11" ht="12.75" customHeight="1">
      <c r="A8" s="150"/>
      <c r="B8" s="150"/>
      <c r="C8" s="150"/>
      <c r="D8" s="150"/>
      <c r="E8" s="150"/>
      <c r="F8" s="16">
        <v>1</v>
      </c>
      <c r="G8" s="16">
        <v>2</v>
      </c>
      <c r="H8" s="16">
        <v>3</v>
      </c>
      <c r="I8" s="7" t="s">
        <v>107</v>
      </c>
      <c r="J8" s="143"/>
      <c r="K8" s="143"/>
    </row>
    <row r="9" spans="1:11" ht="12.75" customHeight="1">
      <c r="A9" s="4">
        <v>1</v>
      </c>
      <c r="B9" s="4">
        <v>90</v>
      </c>
      <c r="C9" s="65" t="s">
        <v>157</v>
      </c>
      <c r="D9" s="35" t="s">
        <v>83</v>
      </c>
      <c r="E9" s="65" t="s">
        <v>128</v>
      </c>
      <c r="F9" s="27">
        <v>9</v>
      </c>
      <c r="G9" s="27">
        <v>23</v>
      </c>
      <c r="H9" s="27">
        <v>103</v>
      </c>
      <c r="I9" s="27">
        <f aca="true" t="shared" si="0" ref="I9:I40">IF(F9&gt;G9,IF(F9&gt;H9,F9,H9),IF(G9&gt;H9,G9,H9))</f>
        <v>103</v>
      </c>
      <c r="J9" s="4">
        <v>1</v>
      </c>
      <c r="K9" s="4">
        <v>1</v>
      </c>
    </row>
    <row r="10" spans="1:11" ht="12.75">
      <c r="A10" s="4">
        <v>2</v>
      </c>
      <c r="B10" s="4">
        <v>82</v>
      </c>
      <c r="C10" s="65" t="s">
        <v>326</v>
      </c>
      <c r="D10" s="35" t="s">
        <v>86</v>
      </c>
      <c r="E10" s="65" t="s">
        <v>88</v>
      </c>
      <c r="F10" s="27">
        <v>68</v>
      </c>
      <c r="G10" s="27">
        <v>0</v>
      </c>
      <c r="H10" s="27">
        <v>0</v>
      </c>
      <c r="I10" s="27">
        <f t="shared" si="0"/>
        <v>68</v>
      </c>
      <c r="J10" s="4">
        <v>2</v>
      </c>
      <c r="K10" s="4">
        <v>2</v>
      </c>
    </row>
    <row r="11" spans="1:11" ht="12.75">
      <c r="A11" s="4">
        <v>3</v>
      </c>
      <c r="B11" s="4">
        <v>66</v>
      </c>
      <c r="C11" s="65" t="s">
        <v>316</v>
      </c>
      <c r="D11" s="24" t="s">
        <v>83</v>
      </c>
      <c r="E11" s="65" t="s">
        <v>87</v>
      </c>
      <c r="F11" s="27">
        <v>1</v>
      </c>
      <c r="G11" s="27">
        <v>19</v>
      </c>
      <c r="H11" s="27">
        <v>0</v>
      </c>
      <c r="I11" s="27">
        <f t="shared" si="0"/>
        <v>19</v>
      </c>
      <c r="J11" s="4">
        <v>3</v>
      </c>
      <c r="K11" s="4">
        <v>3</v>
      </c>
    </row>
    <row r="12" spans="1:11" ht="12.75">
      <c r="A12" s="4">
        <v>4</v>
      </c>
      <c r="B12" s="4">
        <v>105</v>
      </c>
      <c r="C12" s="65" t="s">
        <v>127</v>
      </c>
      <c r="D12" s="35" t="s">
        <v>83</v>
      </c>
      <c r="E12" s="65" t="s">
        <v>128</v>
      </c>
      <c r="F12" s="27">
        <v>2</v>
      </c>
      <c r="G12" s="27">
        <v>16</v>
      </c>
      <c r="H12" s="27">
        <v>11</v>
      </c>
      <c r="I12" s="27">
        <f t="shared" si="0"/>
        <v>16</v>
      </c>
      <c r="J12" s="4">
        <v>4</v>
      </c>
      <c r="K12" s="4">
        <v>4</v>
      </c>
    </row>
    <row r="13" spans="1:11" ht="12.75">
      <c r="A13" s="4">
        <v>5</v>
      </c>
      <c r="B13" s="4">
        <v>74</v>
      </c>
      <c r="C13" s="65" t="s">
        <v>402</v>
      </c>
      <c r="D13" s="35" t="s">
        <v>91</v>
      </c>
      <c r="E13" s="65" t="s">
        <v>87</v>
      </c>
      <c r="F13" s="27">
        <v>0</v>
      </c>
      <c r="G13" s="27">
        <v>1</v>
      </c>
      <c r="H13" s="27">
        <v>16</v>
      </c>
      <c r="I13" s="27">
        <f t="shared" si="0"/>
        <v>16</v>
      </c>
      <c r="J13" s="4">
        <v>5</v>
      </c>
      <c r="K13" s="4">
        <v>5</v>
      </c>
    </row>
    <row r="14" spans="1:11" ht="12.75">
      <c r="A14" s="4">
        <v>6</v>
      </c>
      <c r="B14" s="4">
        <v>97</v>
      </c>
      <c r="C14" s="65" t="s">
        <v>147</v>
      </c>
      <c r="D14" s="35" t="s">
        <v>83</v>
      </c>
      <c r="E14" s="65" t="s">
        <v>40</v>
      </c>
      <c r="F14" s="27">
        <v>6</v>
      </c>
      <c r="G14" s="27">
        <v>12</v>
      </c>
      <c r="H14" s="27">
        <v>0</v>
      </c>
      <c r="I14" s="27">
        <f t="shared" si="0"/>
        <v>12</v>
      </c>
      <c r="J14" s="4">
        <v>7</v>
      </c>
      <c r="K14" s="4">
        <v>6</v>
      </c>
    </row>
    <row r="15" spans="1:11" ht="12.75">
      <c r="A15" s="4">
        <v>7</v>
      </c>
      <c r="B15" s="4">
        <v>98</v>
      </c>
      <c r="C15" s="65" t="s">
        <v>339</v>
      </c>
      <c r="D15" s="35" t="s">
        <v>83</v>
      </c>
      <c r="E15" s="65" t="s">
        <v>128</v>
      </c>
      <c r="F15" s="27">
        <v>0</v>
      </c>
      <c r="G15" s="27">
        <v>12</v>
      </c>
      <c r="H15" s="27">
        <v>7</v>
      </c>
      <c r="I15" s="27">
        <f t="shared" si="0"/>
        <v>12</v>
      </c>
      <c r="J15" s="4">
        <v>6</v>
      </c>
      <c r="K15" s="4">
        <v>6</v>
      </c>
    </row>
    <row r="16" spans="1:11" ht="12.75">
      <c r="A16" s="4">
        <v>8</v>
      </c>
      <c r="B16" s="4">
        <v>100</v>
      </c>
      <c r="C16" s="65" t="s">
        <v>112</v>
      </c>
      <c r="D16" s="35" t="s">
        <v>83</v>
      </c>
      <c r="E16" s="65" t="s">
        <v>32</v>
      </c>
      <c r="F16" s="27">
        <v>0</v>
      </c>
      <c r="G16" s="27">
        <v>6</v>
      </c>
      <c r="H16" s="27">
        <v>12</v>
      </c>
      <c r="I16" s="27">
        <f t="shared" si="0"/>
        <v>12</v>
      </c>
      <c r="J16" s="4">
        <v>8</v>
      </c>
      <c r="K16" s="4">
        <v>8</v>
      </c>
    </row>
    <row r="17" spans="1:11" ht="12.75">
      <c r="A17" s="4">
        <v>9</v>
      </c>
      <c r="B17" s="4">
        <v>70</v>
      </c>
      <c r="C17" s="65" t="s">
        <v>319</v>
      </c>
      <c r="D17" s="4" t="s">
        <v>86</v>
      </c>
      <c r="E17" s="65" t="s">
        <v>88</v>
      </c>
      <c r="F17" s="27">
        <v>11</v>
      </c>
      <c r="G17" s="27">
        <v>4</v>
      </c>
      <c r="H17" s="27">
        <v>5</v>
      </c>
      <c r="I17" s="27">
        <f t="shared" si="0"/>
        <v>11</v>
      </c>
      <c r="J17" s="4">
        <v>9</v>
      </c>
      <c r="K17" s="4">
        <v>9</v>
      </c>
    </row>
    <row r="18" spans="1:11" ht="12.75">
      <c r="A18" s="4">
        <v>10</v>
      </c>
      <c r="B18" s="4">
        <v>102</v>
      </c>
      <c r="C18" s="65" t="s">
        <v>109</v>
      </c>
      <c r="D18" s="35" t="s">
        <v>83</v>
      </c>
      <c r="E18" s="65" t="s">
        <v>85</v>
      </c>
      <c r="F18" s="27">
        <v>9</v>
      </c>
      <c r="G18" s="27">
        <v>9</v>
      </c>
      <c r="H18" s="27">
        <v>11</v>
      </c>
      <c r="I18" s="27">
        <f t="shared" si="0"/>
        <v>11</v>
      </c>
      <c r="J18" s="4">
        <v>10</v>
      </c>
      <c r="K18" s="4">
        <v>10</v>
      </c>
    </row>
    <row r="19" spans="1:11" ht="12.75">
      <c r="A19" s="4">
        <v>11</v>
      </c>
      <c r="B19" s="4">
        <v>87</v>
      </c>
      <c r="C19" s="103" t="s">
        <v>399</v>
      </c>
      <c r="D19" s="35" t="s">
        <v>86</v>
      </c>
      <c r="E19" s="65" t="s">
        <v>89</v>
      </c>
      <c r="F19" s="27">
        <v>10</v>
      </c>
      <c r="G19" s="27">
        <v>2</v>
      </c>
      <c r="H19" s="27">
        <v>0</v>
      </c>
      <c r="I19" s="27">
        <f t="shared" si="0"/>
        <v>10</v>
      </c>
      <c r="J19" s="4">
        <v>11</v>
      </c>
      <c r="K19" s="4">
        <v>11</v>
      </c>
    </row>
    <row r="20" spans="1:11" ht="12.75">
      <c r="A20" s="4">
        <v>12</v>
      </c>
      <c r="B20" s="4">
        <v>68</v>
      </c>
      <c r="C20" s="65" t="s">
        <v>129</v>
      </c>
      <c r="D20" s="4" t="s">
        <v>83</v>
      </c>
      <c r="E20" s="65" t="s">
        <v>128</v>
      </c>
      <c r="F20" s="27">
        <v>0</v>
      </c>
      <c r="G20" s="27">
        <v>10</v>
      </c>
      <c r="H20" s="27">
        <v>0</v>
      </c>
      <c r="I20" s="27">
        <f t="shared" si="0"/>
        <v>10</v>
      </c>
      <c r="J20" s="4">
        <v>13</v>
      </c>
      <c r="K20" s="4">
        <v>12</v>
      </c>
    </row>
    <row r="21" spans="1:11" ht="12.75">
      <c r="A21" s="4">
        <v>13</v>
      </c>
      <c r="B21" s="4">
        <v>84</v>
      </c>
      <c r="C21" s="65" t="s">
        <v>328</v>
      </c>
      <c r="D21" s="4" t="s">
        <v>91</v>
      </c>
      <c r="E21" s="65" t="s">
        <v>87</v>
      </c>
      <c r="F21" s="27">
        <v>4</v>
      </c>
      <c r="G21" s="27">
        <v>10</v>
      </c>
      <c r="H21" s="27">
        <v>0</v>
      </c>
      <c r="I21" s="27">
        <f t="shared" si="0"/>
        <v>10</v>
      </c>
      <c r="J21" s="4">
        <v>12</v>
      </c>
      <c r="K21" s="4">
        <v>12</v>
      </c>
    </row>
    <row r="22" spans="1:11" ht="12.75">
      <c r="A22" s="4">
        <v>14</v>
      </c>
      <c r="B22" s="53">
        <v>69</v>
      </c>
      <c r="C22" s="67" t="s">
        <v>318</v>
      </c>
      <c r="D22" s="4" t="s">
        <v>86</v>
      </c>
      <c r="E22" s="65" t="s">
        <v>88</v>
      </c>
      <c r="F22" s="27">
        <v>4</v>
      </c>
      <c r="G22" s="27">
        <v>0</v>
      </c>
      <c r="H22" s="27">
        <v>8</v>
      </c>
      <c r="I22" s="27">
        <f t="shared" si="0"/>
        <v>8</v>
      </c>
      <c r="J22" s="4">
        <v>14</v>
      </c>
      <c r="K22" s="4">
        <v>14</v>
      </c>
    </row>
    <row r="23" spans="1:11" ht="12.75">
      <c r="A23" s="4">
        <v>15</v>
      </c>
      <c r="B23" s="4">
        <v>79</v>
      </c>
      <c r="C23" s="65" t="s">
        <v>169</v>
      </c>
      <c r="D23" s="35" t="s">
        <v>86</v>
      </c>
      <c r="E23" s="65" t="s">
        <v>90</v>
      </c>
      <c r="F23" s="27">
        <v>7</v>
      </c>
      <c r="G23" s="27">
        <v>5</v>
      </c>
      <c r="H23" s="27">
        <v>2</v>
      </c>
      <c r="I23" s="27">
        <f t="shared" si="0"/>
        <v>7</v>
      </c>
      <c r="J23" s="4">
        <v>15</v>
      </c>
      <c r="K23" s="4">
        <v>15</v>
      </c>
    </row>
    <row r="24" spans="1:11" ht="12.75">
      <c r="A24" s="4">
        <v>16</v>
      </c>
      <c r="B24" s="4">
        <v>72</v>
      </c>
      <c r="C24" s="65" t="s">
        <v>320</v>
      </c>
      <c r="D24" s="35" t="s">
        <v>86</v>
      </c>
      <c r="E24" s="65" t="s">
        <v>40</v>
      </c>
      <c r="F24" s="27">
        <v>0</v>
      </c>
      <c r="G24" s="27">
        <v>4</v>
      </c>
      <c r="H24" s="27">
        <v>7</v>
      </c>
      <c r="I24" s="27">
        <f t="shared" si="0"/>
        <v>7</v>
      </c>
      <c r="J24" s="4">
        <v>16</v>
      </c>
      <c r="K24" s="4">
        <v>16</v>
      </c>
    </row>
    <row r="25" spans="1:11" ht="12.75">
      <c r="A25" s="4">
        <v>17</v>
      </c>
      <c r="B25" s="4">
        <v>91</v>
      </c>
      <c r="C25" s="65" t="s">
        <v>333</v>
      </c>
      <c r="D25" s="35" t="s">
        <v>83</v>
      </c>
      <c r="E25" s="65" t="s">
        <v>85</v>
      </c>
      <c r="F25" s="27">
        <v>6</v>
      </c>
      <c r="G25" s="27">
        <v>1</v>
      </c>
      <c r="H25" s="27">
        <v>0</v>
      </c>
      <c r="I25" s="27">
        <f t="shared" si="0"/>
        <v>6</v>
      </c>
      <c r="J25" s="4">
        <v>17</v>
      </c>
      <c r="K25" s="4">
        <v>17</v>
      </c>
    </row>
    <row r="26" spans="1:11" ht="12.75">
      <c r="A26" s="4">
        <v>18</v>
      </c>
      <c r="B26" s="4">
        <v>95</v>
      </c>
      <c r="C26" s="65" t="s">
        <v>337</v>
      </c>
      <c r="D26" s="35" t="s">
        <v>86</v>
      </c>
      <c r="E26" s="65" t="s">
        <v>89</v>
      </c>
      <c r="F26" s="27">
        <v>6</v>
      </c>
      <c r="G26" s="27">
        <v>0</v>
      </c>
      <c r="H26" s="27">
        <v>1</v>
      </c>
      <c r="I26" s="27">
        <f t="shared" si="0"/>
        <v>6</v>
      </c>
      <c r="J26" s="4">
        <v>18</v>
      </c>
      <c r="K26" s="4">
        <v>17</v>
      </c>
    </row>
    <row r="27" spans="1:11" ht="12.75">
      <c r="A27" s="4">
        <v>19</v>
      </c>
      <c r="B27" s="4">
        <v>103</v>
      </c>
      <c r="C27" s="65" t="s">
        <v>110</v>
      </c>
      <c r="D27" s="35" t="s">
        <v>83</v>
      </c>
      <c r="E27" s="65" t="s">
        <v>32</v>
      </c>
      <c r="F27" s="27">
        <v>2</v>
      </c>
      <c r="G27" s="27">
        <v>6</v>
      </c>
      <c r="H27" s="27">
        <v>0</v>
      </c>
      <c r="I27" s="27">
        <f t="shared" si="0"/>
        <v>6</v>
      </c>
      <c r="J27" s="4">
        <v>19</v>
      </c>
      <c r="K27" s="4">
        <v>19</v>
      </c>
    </row>
    <row r="28" spans="1:11" ht="12.75">
      <c r="A28" s="4">
        <v>20</v>
      </c>
      <c r="B28" s="4">
        <v>81</v>
      </c>
      <c r="C28" s="65" t="s">
        <v>126</v>
      </c>
      <c r="D28" s="84" t="s">
        <v>83</v>
      </c>
      <c r="E28" s="65" t="s">
        <v>84</v>
      </c>
      <c r="F28" s="27">
        <v>2</v>
      </c>
      <c r="G28" s="27">
        <v>0</v>
      </c>
      <c r="H28" s="27">
        <v>4</v>
      </c>
      <c r="I28" s="27">
        <f t="shared" si="0"/>
        <v>4</v>
      </c>
      <c r="J28" s="4">
        <v>21</v>
      </c>
      <c r="K28" s="4">
        <v>20</v>
      </c>
    </row>
    <row r="29" spans="1:11" ht="12.75">
      <c r="A29" s="4">
        <v>21</v>
      </c>
      <c r="B29" s="4">
        <v>86</v>
      </c>
      <c r="C29" s="65" t="s">
        <v>330</v>
      </c>
      <c r="D29" s="4" t="s">
        <v>86</v>
      </c>
      <c r="E29" s="65" t="s">
        <v>253</v>
      </c>
      <c r="F29" s="27">
        <v>3</v>
      </c>
      <c r="G29" s="27">
        <v>2</v>
      </c>
      <c r="H29" s="27">
        <v>4</v>
      </c>
      <c r="I29" s="27">
        <f t="shared" si="0"/>
        <v>4</v>
      </c>
      <c r="J29" s="4">
        <v>20</v>
      </c>
      <c r="K29" s="4">
        <v>20</v>
      </c>
    </row>
    <row r="30" spans="1:11" ht="12.75">
      <c r="A30" s="4">
        <v>22</v>
      </c>
      <c r="B30" s="4">
        <v>92</v>
      </c>
      <c r="C30" s="65" t="s">
        <v>334</v>
      </c>
      <c r="D30" s="35" t="s">
        <v>86</v>
      </c>
      <c r="E30" s="65" t="s">
        <v>32</v>
      </c>
      <c r="F30" s="27">
        <v>3</v>
      </c>
      <c r="G30" s="27">
        <v>0</v>
      </c>
      <c r="H30" s="27">
        <v>1</v>
      </c>
      <c r="I30" s="27">
        <f t="shared" si="0"/>
        <v>3</v>
      </c>
      <c r="J30" s="4">
        <v>22</v>
      </c>
      <c r="K30" s="4">
        <v>22</v>
      </c>
    </row>
    <row r="31" spans="1:11" ht="12.75">
      <c r="A31" s="4">
        <v>23</v>
      </c>
      <c r="B31" s="4">
        <v>99</v>
      </c>
      <c r="C31" s="65" t="s">
        <v>111</v>
      </c>
      <c r="D31" s="35" t="s">
        <v>83</v>
      </c>
      <c r="E31" s="65" t="s">
        <v>85</v>
      </c>
      <c r="F31" s="27">
        <v>2</v>
      </c>
      <c r="G31" s="27">
        <v>3</v>
      </c>
      <c r="H31" s="27">
        <v>2</v>
      </c>
      <c r="I31" s="27">
        <f t="shared" si="0"/>
        <v>3</v>
      </c>
      <c r="J31" s="4">
        <v>23</v>
      </c>
      <c r="K31" s="4">
        <v>23</v>
      </c>
    </row>
    <row r="32" spans="1:11" ht="12.75">
      <c r="A32" s="4">
        <v>24</v>
      </c>
      <c r="B32" s="4">
        <v>101</v>
      </c>
      <c r="C32" s="65" t="s">
        <v>135</v>
      </c>
      <c r="D32" s="35" t="s">
        <v>83</v>
      </c>
      <c r="E32" s="65" t="s">
        <v>128</v>
      </c>
      <c r="F32" s="27">
        <v>0</v>
      </c>
      <c r="G32" s="27">
        <v>3</v>
      </c>
      <c r="H32" s="27">
        <v>0</v>
      </c>
      <c r="I32" s="27">
        <f t="shared" si="0"/>
        <v>3</v>
      </c>
      <c r="J32" s="4">
        <v>24</v>
      </c>
      <c r="K32" s="4">
        <v>23</v>
      </c>
    </row>
    <row r="33" spans="1:11" ht="12.75">
      <c r="A33" s="4">
        <v>25</v>
      </c>
      <c r="B33" s="4">
        <v>83</v>
      </c>
      <c r="C33" s="65" t="s">
        <v>327</v>
      </c>
      <c r="D33" s="35" t="s">
        <v>86</v>
      </c>
      <c r="E33" s="65" t="s">
        <v>89</v>
      </c>
      <c r="F33" s="27">
        <v>2</v>
      </c>
      <c r="G33" s="27">
        <v>2</v>
      </c>
      <c r="H33" s="27">
        <v>3</v>
      </c>
      <c r="I33" s="27">
        <f t="shared" si="0"/>
        <v>3</v>
      </c>
      <c r="J33" s="4">
        <v>25</v>
      </c>
      <c r="K33" s="4">
        <v>25</v>
      </c>
    </row>
    <row r="34" spans="1:11" ht="12.75">
      <c r="A34" s="4">
        <v>26</v>
      </c>
      <c r="B34" s="4">
        <v>89</v>
      </c>
      <c r="C34" s="65" t="s">
        <v>389</v>
      </c>
      <c r="D34" s="84" t="s">
        <v>86</v>
      </c>
      <c r="E34" s="65" t="s">
        <v>84</v>
      </c>
      <c r="F34" s="27">
        <v>0</v>
      </c>
      <c r="G34" s="27">
        <v>0</v>
      </c>
      <c r="H34" s="27">
        <v>3</v>
      </c>
      <c r="I34" s="27">
        <f t="shared" si="0"/>
        <v>3</v>
      </c>
      <c r="J34" s="4">
        <v>26</v>
      </c>
      <c r="K34" s="4">
        <v>25</v>
      </c>
    </row>
    <row r="35" spans="1:11" ht="12.75">
      <c r="A35" s="4">
        <v>27</v>
      </c>
      <c r="B35" s="4">
        <v>73</v>
      </c>
      <c r="C35" s="65" t="s">
        <v>321</v>
      </c>
      <c r="D35" s="4" t="s">
        <v>86</v>
      </c>
      <c r="E35" s="65" t="s">
        <v>89</v>
      </c>
      <c r="F35" s="27">
        <v>2</v>
      </c>
      <c r="G35" s="27">
        <v>0</v>
      </c>
      <c r="H35" s="27">
        <v>0</v>
      </c>
      <c r="I35" s="27">
        <f t="shared" si="0"/>
        <v>2</v>
      </c>
      <c r="J35" s="4">
        <v>29</v>
      </c>
      <c r="K35" s="4">
        <v>27</v>
      </c>
    </row>
    <row r="36" spans="1:11" ht="12.75">
      <c r="A36" s="4">
        <v>28</v>
      </c>
      <c r="B36" s="35">
        <v>80</v>
      </c>
      <c r="C36" s="65" t="s">
        <v>116</v>
      </c>
      <c r="D36" s="4" t="s">
        <v>83</v>
      </c>
      <c r="E36" s="65" t="s">
        <v>85</v>
      </c>
      <c r="F36" s="27">
        <v>2</v>
      </c>
      <c r="G36" s="27">
        <v>1</v>
      </c>
      <c r="H36" s="27">
        <v>0</v>
      </c>
      <c r="I36" s="27">
        <f t="shared" si="0"/>
        <v>2</v>
      </c>
      <c r="J36" s="4">
        <v>27</v>
      </c>
      <c r="K36" s="4">
        <v>27</v>
      </c>
    </row>
    <row r="37" spans="1:11" ht="12.75">
      <c r="A37" s="4">
        <v>29</v>
      </c>
      <c r="B37" s="4">
        <v>93</v>
      </c>
      <c r="C37" s="65" t="s">
        <v>388</v>
      </c>
      <c r="D37" s="35" t="s">
        <v>86</v>
      </c>
      <c r="E37" s="65" t="s">
        <v>88</v>
      </c>
      <c r="F37" s="27">
        <v>2</v>
      </c>
      <c r="G37" s="27">
        <v>1</v>
      </c>
      <c r="H37" s="27">
        <v>0</v>
      </c>
      <c r="I37" s="27">
        <f t="shared" si="0"/>
        <v>2</v>
      </c>
      <c r="J37" s="4">
        <v>27</v>
      </c>
      <c r="K37" s="4">
        <v>27</v>
      </c>
    </row>
    <row r="38" spans="1:11" ht="12.75">
      <c r="A38" s="4">
        <v>30</v>
      </c>
      <c r="B38" s="4">
        <v>77</v>
      </c>
      <c r="C38" s="65" t="s">
        <v>325</v>
      </c>
      <c r="D38" s="35" t="s">
        <v>83</v>
      </c>
      <c r="E38" s="65" t="s">
        <v>85</v>
      </c>
      <c r="F38" s="27">
        <v>1</v>
      </c>
      <c r="G38" s="27">
        <v>2</v>
      </c>
      <c r="H38" s="27">
        <v>1</v>
      </c>
      <c r="I38" s="27">
        <f t="shared" si="0"/>
        <v>2</v>
      </c>
      <c r="J38" s="4">
        <v>30</v>
      </c>
      <c r="K38" s="4">
        <v>30</v>
      </c>
    </row>
    <row r="39" spans="1:11" ht="12.75">
      <c r="A39" s="4">
        <v>31</v>
      </c>
      <c r="B39" s="4">
        <v>71</v>
      </c>
      <c r="C39" s="65" t="s">
        <v>152</v>
      </c>
      <c r="D39" s="24" t="s">
        <v>86</v>
      </c>
      <c r="E39" s="65" t="s">
        <v>32</v>
      </c>
      <c r="F39" s="27">
        <v>0</v>
      </c>
      <c r="G39" s="27">
        <v>0</v>
      </c>
      <c r="H39" s="27">
        <v>2</v>
      </c>
      <c r="I39" s="27">
        <f t="shared" si="0"/>
        <v>2</v>
      </c>
      <c r="J39" s="4">
        <v>32</v>
      </c>
      <c r="K39" s="4">
        <v>31</v>
      </c>
    </row>
    <row r="40" spans="1:11" ht="12.75">
      <c r="A40" s="4">
        <v>32</v>
      </c>
      <c r="B40" s="4">
        <v>88</v>
      </c>
      <c r="C40" s="65" t="s">
        <v>331</v>
      </c>
      <c r="D40" s="35" t="s">
        <v>91</v>
      </c>
      <c r="E40" s="65" t="s">
        <v>87</v>
      </c>
      <c r="F40" s="27">
        <v>1</v>
      </c>
      <c r="G40" s="27">
        <v>0</v>
      </c>
      <c r="H40" s="27">
        <v>2</v>
      </c>
      <c r="I40" s="27">
        <f t="shared" si="0"/>
        <v>2</v>
      </c>
      <c r="J40" s="4">
        <v>31</v>
      </c>
      <c r="K40" s="4">
        <v>31</v>
      </c>
    </row>
    <row r="41" spans="1:11" ht="12.75">
      <c r="A41" s="4">
        <v>33</v>
      </c>
      <c r="B41" s="4">
        <v>108</v>
      </c>
      <c r="C41" s="65" t="s">
        <v>341</v>
      </c>
      <c r="D41" s="35" t="s">
        <v>86</v>
      </c>
      <c r="E41" s="65" t="s">
        <v>40</v>
      </c>
      <c r="F41" s="27">
        <v>0</v>
      </c>
      <c r="G41" s="27">
        <v>0</v>
      </c>
      <c r="H41" s="27">
        <v>2</v>
      </c>
      <c r="I41" s="27">
        <f aca="true" t="shared" si="1" ref="I41:I72">IF(F41&gt;G41,IF(F41&gt;H41,F41,H41),IF(G41&gt;H41,G41,H41))</f>
        <v>2</v>
      </c>
      <c r="J41" s="4">
        <v>32</v>
      </c>
      <c r="K41" s="4">
        <v>31</v>
      </c>
    </row>
    <row r="42" spans="1:11" ht="12.75">
      <c r="A42" s="4">
        <v>34</v>
      </c>
      <c r="B42" s="4">
        <v>94</v>
      </c>
      <c r="C42" s="65" t="s">
        <v>336</v>
      </c>
      <c r="D42" s="35" t="s">
        <v>86</v>
      </c>
      <c r="E42" s="65" t="s">
        <v>88</v>
      </c>
      <c r="F42" s="27">
        <v>1</v>
      </c>
      <c r="G42" s="27">
        <v>1</v>
      </c>
      <c r="H42" s="27">
        <v>0</v>
      </c>
      <c r="I42" s="27">
        <f t="shared" si="1"/>
        <v>1</v>
      </c>
      <c r="J42" s="4">
        <v>34</v>
      </c>
      <c r="K42" s="4">
        <v>34</v>
      </c>
    </row>
    <row r="43" spans="1:11" ht="12.75">
      <c r="A43" s="4">
        <v>35</v>
      </c>
      <c r="B43" s="4">
        <v>96</v>
      </c>
      <c r="C43" s="65" t="s">
        <v>338</v>
      </c>
      <c r="D43" s="35" t="s">
        <v>91</v>
      </c>
      <c r="E43" s="65" t="s">
        <v>87</v>
      </c>
      <c r="F43" s="27">
        <v>1</v>
      </c>
      <c r="G43" s="27">
        <v>1</v>
      </c>
      <c r="H43" s="27">
        <v>0</v>
      </c>
      <c r="I43" s="27">
        <f t="shared" si="1"/>
        <v>1</v>
      </c>
      <c r="J43" s="4">
        <v>34</v>
      </c>
      <c r="K43" s="4">
        <v>34</v>
      </c>
    </row>
    <row r="44" spans="1:11" ht="12.75">
      <c r="A44" s="4">
        <v>36</v>
      </c>
      <c r="B44" s="35">
        <v>115</v>
      </c>
      <c r="C44" s="65" t="s">
        <v>245</v>
      </c>
      <c r="D44" s="35" t="s">
        <v>86</v>
      </c>
      <c r="E44" s="65" t="s">
        <v>84</v>
      </c>
      <c r="F44" s="27">
        <v>1</v>
      </c>
      <c r="G44" s="27">
        <v>0</v>
      </c>
      <c r="H44" s="27">
        <v>0</v>
      </c>
      <c r="I44" s="27">
        <f t="shared" si="1"/>
        <v>1</v>
      </c>
      <c r="J44" s="4">
        <v>36</v>
      </c>
      <c r="K44" s="4">
        <v>34</v>
      </c>
    </row>
    <row r="45" spans="1:11" ht="12.75">
      <c r="A45" s="4">
        <v>37</v>
      </c>
      <c r="B45" s="4">
        <v>75</v>
      </c>
      <c r="C45" s="65" t="s">
        <v>322</v>
      </c>
      <c r="D45" s="4" t="s">
        <v>86</v>
      </c>
      <c r="E45" s="65" t="s">
        <v>40</v>
      </c>
      <c r="F45" s="27">
        <v>0</v>
      </c>
      <c r="G45" s="27">
        <v>1</v>
      </c>
      <c r="H45" s="27">
        <v>0</v>
      </c>
      <c r="I45" s="27">
        <f t="shared" si="1"/>
        <v>1</v>
      </c>
      <c r="J45" s="4">
        <v>38</v>
      </c>
      <c r="K45" s="4">
        <v>37</v>
      </c>
    </row>
    <row r="46" spans="1:11" ht="12.75">
      <c r="A46" s="4">
        <v>38</v>
      </c>
      <c r="B46" s="4">
        <v>78</v>
      </c>
      <c r="C46" s="65" t="s">
        <v>120</v>
      </c>
      <c r="D46" s="4" t="s">
        <v>86</v>
      </c>
      <c r="E46" s="65" t="s">
        <v>84</v>
      </c>
      <c r="F46" s="27">
        <v>0</v>
      </c>
      <c r="G46" s="27">
        <v>1</v>
      </c>
      <c r="H46" s="27">
        <v>1</v>
      </c>
      <c r="I46" s="27">
        <f t="shared" si="1"/>
        <v>1</v>
      </c>
      <c r="J46" s="4">
        <v>37</v>
      </c>
      <c r="K46" s="4">
        <v>37</v>
      </c>
    </row>
    <row r="47" spans="1:11" ht="12.75">
      <c r="A47" s="4">
        <v>39</v>
      </c>
      <c r="B47" s="4">
        <v>106</v>
      </c>
      <c r="C47" s="65" t="s">
        <v>340</v>
      </c>
      <c r="D47" s="35" t="s">
        <v>86</v>
      </c>
      <c r="E47" s="65" t="s">
        <v>89</v>
      </c>
      <c r="F47" s="27">
        <v>0</v>
      </c>
      <c r="G47" s="27">
        <v>0</v>
      </c>
      <c r="H47" s="27">
        <v>1</v>
      </c>
      <c r="I47" s="27">
        <f t="shared" si="1"/>
        <v>1</v>
      </c>
      <c r="J47" s="4">
        <v>39</v>
      </c>
      <c r="K47" s="4">
        <v>39</v>
      </c>
    </row>
    <row r="48" spans="1:11" ht="12.75">
      <c r="A48" s="4">
        <v>40</v>
      </c>
      <c r="B48" s="4">
        <v>107</v>
      </c>
      <c r="C48" s="65" t="s">
        <v>124</v>
      </c>
      <c r="D48" s="35" t="s">
        <v>83</v>
      </c>
      <c r="E48" s="65" t="s">
        <v>32</v>
      </c>
      <c r="F48" s="27">
        <v>0</v>
      </c>
      <c r="G48" s="27">
        <v>0</v>
      </c>
      <c r="H48" s="27">
        <v>1</v>
      </c>
      <c r="I48" s="27">
        <f t="shared" si="1"/>
        <v>1</v>
      </c>
      <c r="J48" s="4">
        <v>39</v>
      </c>
      <c r="K48" s="4">
        <v>39</v>
      </c>
    </row>
    <row r="49" spans="1:11" ht="12.75">
      <c r="A49" s="4">
        <v>41</v>
      </c>
      <c r="B49" s="4">
        <v>67</v>
      </c>
      <c r="C49" s="65" t="s">
        <v>317</v>
      </c>
      <c r="D49" s="35" t="s">
        <v>91</v>
      </c>
      <c r="E49" s="65" t="s">
        <v>84</v>
      </c>
      <c r="F49" s="27">
        <v>0</v>
      </c>
      <c r="G49" s="27">
        <v>0</v>
      </c>
      <c r="H49" s="27">
        <v>0</v>
      </c>
      <c r="I49" s="27">
        <f t="shared" si="1"/>
        <v>0</v>
      </c>
      <c r="J49" s="4">
        <v>42</v>
      </c>
      <c r="K49" s="4">
        <v>44</v>
      </c>
    </row>
    <row r="50" spans="1:11" ht="12.75">
      <c r="A50" s="4">
        <v>42</v>
      </c>
      <c r="B50" s="4">
        <v>85</v>
      </c>
      <c r="C50" s="65" t="s">
        <v>329</v>
      </c>
      <c r="D50" s="35" t="s">
        <v>86</v>
      </c>
      <c r="E50" s="65" t="s">
        <v>40</v>
      </c>
      <c r="F50" s="27">
        <v>0</v>
      </c>
      <c r="G50" s="27">
        <v>0</v>
      </c>
      <c r="H50" s="27">
        <v>0</v>
      </c>
      <c r="I50" s="27">
        <f t="shared" si="1"/>
        <v>0</v>
      </c>
      <c r="J50" s="4">
        <v>42</v>
      </c>
      <c r="K50" s="4">
        <v>44</v>
      </c>
    </row>
    <row r="51" spans="1:11" ht="12.75">
      <c r="A51" s="4">
        <v>43</v>
      </c>
      <c r="B51" s="35" t="s">
        <v>323</v>
      </c>
      <c r="C51" s="65" t="s">
        <v>324</v>
      </c>
      <c r="D51" s="35" t="s">
        <v>91</v>
      </c>
      <c r="E51" s="65" t="s">
        <v>89</v>
      </c>
      <c r="F51" s="27">
        <v>0</v>
      </c>
      <c r="G51" s="27">
        <v>0</v>
      </c>
      <c r="H51" s="27">
        <v>0</v>
      </c>
      <c r="I51" s="27">
        <f t="shared" si="1"/>
        <v>0</v>
      </c>
      <c r="J51" s="4"/>
      <c r="K51" s="4"/>
    </row>
    <row r="52" spans="1:11" ht="12.75">
      <c r="A52" s="4">
        <v>44</v>
      </c>
      <c r="B52" s="35" t="s">
        <v>343</v>
      </c>
      <c r="C52" s="65" t="s">
        <v>342</v>
      </c>
      <c r="D52" s="35" t="s">
        <v>86</v>
      </c>
      <c r="E52" s="65" t="s">
        <v>89</v>
      </c>
      <c r="F52" s="27">
        <v>0</v>
      </c>
      <c r="G52" s="27">
        <v>2</v>
      </c>
      <c r="H52" s="27">
        <v>1</v>
      </c>
      <c r="I52" s="27">
        <f t="shared" si="1"/>
        <v>2</v>
      </c>
      <c r="J52" s="4"/>
      <c r="K52" s="4"/>
    </row>
    <row r="53" spans="1:11" ht="12.75">
      <c r="A53" s="4">
        <v>45</v>
      </c>
      <c r="B53" s="35" t="s">
        <v>346</v>
      </c>
      <c r="C53" s="65" t="s">
        <v>344</v>
      </c>
      <c r="D53" s="35" t="s">
        <v>86</v>
      </c>
      <c r="E53" s="65" t="s">
        <v>40</v>
      </c>
      <c r="F53" s="27">
        <v>2</v>
      </c>
      <c r="G53" s="27">
        <v>0</v>
      </c>
      <c r="H53" s="27">
        <v>3</v>
      </c>
      <c r="I53" s="27">
        <f t="shared" si="1"/>
        <v>3</v>
      </c>
      <c r="J53" s="4"/>
      <c r="K53" s="4"/>
    </row>
    <row r="54" spans="1:11" ht="12.75">
      <c r="A54" s="4">
        <v>46</v>
      </c>
      <c r="B54" s="35" t="s">
        <v>347</v>
      </c>
      <c r="C54" s="65" t="s">
        <v>345</v>
      </c>
      <c r="D54" s="35" t="s">
        <v>86</v>
      </c>
      <c r="E54" s="65" t="s">
        <v>85</v>
      </c>
      <c r="F54" s="27">
        <v>0</v>
      </c>
      <c r="G54" s="27">
        <v>3</v>
      </c>
      <c r="H54" s="27">
        <v>2</v>
      </c>
      <c r="I54" s="27">
        <f t="shared" si="1"/>
        <v>3</v>
      </c>
      <c r="J54" s="4"/>
      <c r="K54" s="4"/>
    </row>
    <row r="55" spans="1:11" ht="12.75">
      <c r="A55" s="4">
        <v>47</v>
      </c>
      <c r="B55" s="35" t="s">
        <v>348</v>
      </c>
      <c r="C55" s="65" t="s">
        <v>349</v>
      </c>
      <c r="D55" s="35" t="s">
        <v>91</v>
      </c>
      <c r="E55" s="65" t="s">
        <v>84</v>
      </c>
      <c r="F55" s="27">
        <v>0</v>
      </c>
      <c r="G55" s="27">
        <v>0</v>
      </c>
      <c r="H55" s="27">
        <v>0</v>
      </c>
      <c r="I55" s="27">
        <f t="shared" si="1"/>
        <v>0</v>
      </c>
      <c r="J55" s="4"/>
      <c r="K55" s="4"/>
    </row>
    <row r="56" spans="1:11" ht="12.75">
      <c r="A56" s="4">
        <v>48</v>
      </c>
      <c r="B56" s="35" t="s">
        <v>350</v>
      </c>
      <c r="C56" s="65" t="s">
        <v>351</v>
      </c>
      <c r="D56" s="35" t="s">
        <v>86</v>
      </c>
      <c r="E56" s="65" t="s">
        <v>84</v>
      </c>
      <c r="F56" s="27">
        <v>0</v>
      </c>
      <c r="G56" s="27">
        <v>0</v>
      </c>
      <c r="H56" s="27">
        <v>0</v>
      </c>
      <c r="I56" s="27">
        <f t="shared" si="1"/>
        <v>0</v>
      </c>
      <c r="J56" s="4"/>
      <c r="K56" s="4"/>
    </row>
    <row r="57" spans="1:11" ht="12.75">
      <c r="A57" s="4">
        <v>49</v>
      </c>
      <c r="B57" s="35" t="s">
        <v>352</v>
      </c>
      <c r="C57" s="65" t="s">
        <v>353</v>
      </c>
      <c r="D57" s="35" t="s">
        <v>91</v>
      </c>
      <c r="E57" s="65" t="s">
        <v>40</v>
      </c>
      <c r="F57" s="27">
        <v>0</v>
      </c>
      <c r="G57" s="27">
        <v>0</v>
      </c>
      <c r="H57" s="27">
        <v>0</v>
      </c>
      <c r="I57" s="27">
        <f t="shared" si="1"/>
        <v>0</v>
      </c>
      <c r="J57" s="4"/>
      <c r="K57" s="4"/>
    </row>
    <row r="58" spans="3:8" ht="12.75">
      <c r="C58" t="s">
        <v>54</v>
      </c>
      <c r="H58" t="s">
        <v>235</v>
      </c>
    </row>
    <row r="59" spans="3:8" ht="12.75">
      <c r="C59" t="s">
        <v>60</v>
      </c>
      <c r="H59" t="s">
        <v>251</v>
      </c>
    </row>
    <row r="60" spans="3:8" ht="12.75">
      <c r="C60" t="s">
        <v>58</v>
      </c>
      <c r="H60" t="s">
        <v>59</v>
      </c>
    </row>
    <row r="61" spans="3:8" ht="12.75">
      <c r="C61" t="s">
        <v>250</v>
      </c>
      <c r="H61" t="s">
        <v>61</v>
      </c>
    </row>
    <row r="62" spans="3:8" ht="12.75">
      <c r="C62" t="s">
        <v>139</v>
      </c>
      <c r="H62" t="s">
        <v>142</v>
      </c>
    </row>
    <row r="63" spans="3:8" ht="12.75">
      <c r="C63" t="s">
        <v>250</v>
      </c>
      <c r="H63" t="s">
        <v>383</v>
      </c>
    </row>
    <row r="64" spans="3:8" ht="12.75">
      <c r="C64" t="s">
        <v>62</v>
      </c>
      <c r="H64" t="s">
        <v>55</v>
      </c>
    </row>
    <row r="65" spans="3:8" ht="12.75">
      <c r="C65" t="s">
        <v>250</v>
      </c>
      <c r="H65" t="s">
        <v>57</v>
      </c>
    </row>
    <row r="67" spans="1:24" ht="12.75">
      <c r="A67" s="141" t="s">
        <v>380</v>
      </c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4"/>
      <c r="M67" s="141" t="s">
        <v>380</v>
      </c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4"/>
    </row>
    <row r="68" spans="1:24" ht="12.75">
      <c r="A68" s="155" t="s">
        <v>220</v>
      </c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 t="s">
        <v>220</v>
      </c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</row>
    <row r="69" spans="1:24" ht="12.75">
      <c r="A69" s="141" t="s">
        <v>242</v>
      </c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 t="s">
        <v>242</v>
      </c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</row>
    <row r="70" spans="1:24" ht="12.75">
      <c r="A70" s="161" t="s">
        <v>222</v>
      </c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 t="s">
        <v>222</v>
      </c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</row>
    <row r="71" spans="1:20" ht="12.75">
      <c r="A71" s="2" t="s">
        <v>101</v>
      </c>
      <c r="D71" s="152" t="s">
        <v>223</v>
      </c>
      <c r="E71" s="152"/>
      <c r="F71" s="152"/>
      <c r="G71" s="152"/>
      <c r="H71" s="2" t="s">
        <v>410</v>
      </c>
      <c r="M71" s="2" t="s">
        <v>101</v>
      </c>
      <c r="P71" s="152" t="s">
        <v>223</v>
      </c>
      <c r="Q71" s="152"/>
      <c r="R71" s="152"/>
      <c r="S71" s="152"/>
      <c r="T71" s="2" t="s">
        <v>410</v>
      </c>
    </row>
    <row r="72" spans="1:20" ht="12.75">
      <c r="A72" s="2" t="s">
        <v>394</v>
      </c>
      <c r="D72" s="46"/>
      <c r="E72" s="46"/>
      <c r="F72" s="46"/>
      <c r="G72" s="46"/>
      <c r="H72" s="2" t="s">
        <v>237</v>
      </c>
      <c r="M72" s="2" t="s">
        <v>394</v>
      </c>
      <c r="P72" s="46"/>
      <c r="Q72" s="46"/>
      <c r="R72" s="46"/>
      <c r="S72" s="46"/>
      <c r="T72" s="2" t="s">
        <v>237</v>
      </c>
    </row>
    <row r="73" spans="1:21" ht="12.75">
      <c r="A73" s="2" t="s">
        <v>381</v>
      </c>
      <c r="D73" s="2"/>
      <c r="E73" s="2"/>
      <c r="F73" s="2"/>
      <c r="G73" s="2"/>
      <c r="I73" t="s">
        <v>403</v>
      </c>
      <c r="M73" s="2" t="s">
        <v>381</v>
      </c>
      <c r="P73" s="2"/>
      <c r="Q73" s="2"/>
      <c r="R73" s="2"/>
      <c r="S73" s="2"/>
      <c r="U73" t="s">
        <v>403</v>
      </c>
    </row>
    <row r="74" spans="1:23" ht="13.5" customHeight="1">
      <c r="A74" s="150" t="s">
        <v>70</v>
      </c>
      <c r="B74" s="150" t="s">
        <v>71</v>
      </c>
      <c r="C74" s="143" t="s">
        <v>72</v>
      </c>
      <c r="D74" s="143" t="s">
        <v>104</v>
      </c>
      <c r="E74" s="143" t="s">
        <v>46</v>
      </c>
      <c r="F74" s="143" t="s">
        <v>105</v>
      </c>
      <c r="G74" s="143"/>
      <c r="H74" s="143"/>
      <c r="I74" s="143"/>
      <c r="J74" s="143" t="s">
        <v>50</v>
      </c>
      <c r="K74" s="143" t="s">
        <v>79</v>
      </c>
      <c r="M74" s="150" t="s">
        <v>70</v>
      </c>
      <c r="N74" s="150" t="s">
        <v>71</v>
      </c>
      <c r="O74" s="143" t="s">
        <v>72</v>
      </c>
      <c r="P74" s="143" t="s">
        <v>104</v>
      </c>
      <c r="Q74" s="143" t="s">
        <v>46</v>
      </c>
      <c r="R74" s="143" t="s">
        <v>105</v>
      </c>
      <c r="S74" s="143"/>
      <c r="T74" s="143"/>
      <c r="U74" s="143"/>
      <c r="V74" s="143" t="s">
        <v>50</v>
      </c>
      <c r="W74" s="143" t="s">
        <v>79</v>
      </c>
    </row>
    <row r="75" spans="1:23" ht="12.75">
      <c r="A75" s="150"/>
      <c r="B75" s="150"/>
      <c r="C75" s="150"/>
      <c r="D75" s="150"/>
      <c r="E75" s="150"/>
      <c r="F75" s="16">
        <v>1</v>
      </c>
      <c r="G75" s="16">
        <v>2</v>
      </c>
      <c r="H75" s="16">
        <v>3</v>
      </c>
      <c r="I75" s="7" t="s">
        <v>107</v>
      </c>
      <c r="J75" s="143"/>
      <c r="K75" s="143"/>
      <c r="M75" s="150"/>
      <c r="N75" s="150"/>
      <c r="O75" s="150"/>
      <c r="P75" s="150"/>
      <c r="Q75" s="150"/>
      <c r="R75" s="16">
        <v>1</v>
      </c>
      <c r="S75" s="16">
        <v>2</v>
      </c>
      <c r="T75" s="16">
        <v>3</v>
      </c>
      <c r="U75" s="7" t="s">
        <v>107</v>
      </c>
      <c r="V75" s="143"/>
      <c r="W75" s="143"/>
    </row>
    <row r="76" spans="1:23" ht="12.75">
      <c r="A76" s="4">
        <v>1</v>
      </c>
      <c r="B76" s="22">
        <v>12</v>
      </c>
      <c r="C76" s="25" t="s">
        <v>267</v>
      </c>
      <c r="D76" s="22" t="s">
        <v>83</v>
      </c>
      <c r="E76" s="25" t="s">
        <v>128</v>
      </c>
      <c r="F76" s="27">
        <v>150</v>
      </c>
      <c r="G76" s="27">
        <v>0</v>
      </c>
      <c r="H76" s="27">
        <v>0</v>
      </c>
      <c r="I76" s="27">
        <f>IF(F76&gt;G76,IF(F76&gt;H76,F76,H76),IF(G76&gt;H76,G76,H76))</f>
        <v>150</v>
      </c>
      <c r="J76" s="4">
        <v>1</v>
      </c>
      <c r="K76" s="4">
        <v>1</v>
      </c>
      <c r="M76" s="4">
        <v>1</v>
      </c>
      <c r="N76" s="22">
        <v>12</v>
      </c>
      <c r="O76" s="25" t="s">
        <v>267</v>
      </c>
      <c r="P76" s="22" t="s">
        <v>83</v>
      </c>
      <c r="Q76" s="25" t="s">
        <v>128</v>
      </c>
      <c r="R76" s="27">
        <v>150</v>
      </c>
      <c r="S76" s="27">
        <v>0</v>
      </c>
      <c r="T76" s="27">
        <v>0</v>
      </c>
      <c r="U76" s="27">
        <f>IF(R76&gt;S76,IF(R76&gt;T76,R76,T76),IF(S76&gt;T76,S76,T76))</f>
        <v>150</v>
      </c>
      <c r="V76" s="4">
        <v>1</v>
      </c>
      <c r="W76" s="4">
        <v>1</v>
      </c>
    </row>
    <row r="77" spans="1:23" ht="12.75">
      <c r="A77" s="4">
        <v>2</v>
      </c>
      <c r="B77" s="22">
        <v>34</v>
      </c>
      <c r="C77" s="25" t="s">
        <v>285</v>
      </c>
      <c r="D77" s="22" t="s">
        <v>91</v>
      </c>
      <c r="E77" s="25" t="s">
        <v>128</v>
      </c>
      <c r="F77" s="27">
        <v>31</v>
      </c>
      <c r="G77" s="27">
        <v>14</v>
      </c>
      <c r="H77" s="27">
        <v>1</v>
      </c>
      <c r="I77" s="27">
        <f>IF(F77&gt;G77,IF(F77&gt;H77,F77,H77),IF(G77&gt;H77,G77,H77))</f>
        <v>31</v>
      </c>
      <c r="J77" s="4">
        <v>2</v>
      </c>
      <c r="K77" s="4">
        <v>2</v>
      </c>
      <c r="M77" s="4">
        <v>2</v>
      </c>
      <c r="N77" s="22">
        <v>34</v>
      </c>
      <c r="O77" s="25" t="s">
        <v>285</v>
      </c>
      <c r="P77" s="22" t="s">
        <v>91</v>
      </c>
      <c r="Q77" s="25" t="s">
        <v>128</v>
      </c>
      <c r="R77" s="27">
        <v>31</v>
      </c>
      <c r="S77" s="27">
        <v>14</v>
      </c>
      <c r="T77" s="27">
        <v>1</v>
      </c>
      <c r="U77" s="27">
        <f>IF(R77&gt;S77,IF(R77&gt;T77,R77,T77),IF(S77&gt;T77,S77,T77))</f>
        <v>31</v>
      </c>
      <c r="V77" s="4">
        <v>2</v>
      </c>
      <c r="W77" s="4">
        <v>2</v>
      </c>
    </row>
    <row r="78" spans="1:23" ht="12.75">
      <c r="A78" s="4">
        <v>3</v>
      </c>
      <c r="B78" s="22">
        <v>38</v>
      </c>
      <c r="C78" s="25" t="s">
        <v>289</v>
      </c>
      <c r="D78" s="26" t="s">
        <v>91</v>
      </c>
      <c r="E78" s="25" t="s">
        <v>128</v>
      </c>
      <c r="F78" s="27">
        <v>10</v>
      </c>
      <c r="G78" s="27">
        <v>20</v>
      </c>
      <c r="H78" s="27">
        <v>1</v>
      </c>
      <c r="I78" s="27">
        <f>IF(F78&gt;G78,IF(F78&gt;H78,F78,H78),IF(G78&gt;H78,G78,H78))</f>
        <v>20</v>
      </c>
      <c r="J78" s="4">
        <v>3</v>
      </c>
      <c r="K78" s="4">
        <v>3</v>
      </c>
      <c r="M78" s="4">
        <v>3</v>
      </c>
      <c r="N78" s="22">
        <v>38</v>
      </c>
      <c r="O78" s="25" t="s">
        <v>289</v>
      </c>
      <c r="P78" s="26" t="s">
        <v>91</v>
      </c>
      <c r="Q78" s="25" t="s">
        <v>128</v>
      </c>
      <c r="R78" s="27">
        <v>10</v>
      </c>
      <c r="S78" s="27">
        <v>20</v>
      </c>
      <c r="T78" s="27">
        <v>1</v>
      </c>
      <c r="U78" s="27">
        <f>IF(R78&gt;S78,IF(R78&gt;T78,R78,T78),IF(S78&gt;T78,S78,T78))</f>
        <v>20</v>
      </c>
      <c r="V78" s="4">
        <v>3</v>
      </c>
      <c r="W78" s="4">
        <v>3</v>
      </c>
    </row>
    <row r="79" spans="1:23" ht="12.75">
      <c r="A79" s="4">
        <v>4</v>
      </c>
      <c r="B79" s="22">
        <v>24</v>
      </c>
      <c r="C79" s="25" t="s">
        <v>276</v>
      </c>
      <c r="D79" s="26" t="s">
        <v>91</v>
      </c>
      <c r="E79" s="25" t="s">
        <v>85</v>
      </c>
      <c r="F79" s="27">
        <v>15</v>
      </c>
      <c r="G79" s="27">
        <v>0</v>
      </c>
      <c r="H79" s="27">
        <v>0</v>
      </c>
      <c r="I79" s="27">
        <f>IF(F79&gt;G79,IF(F79&gt;H79,F79,H79),IF(G79&gt;H79,G79,H79))</f>
        <v>15</v>
      </c>
      <c r="J79" s="4">
        <v>4</v>
      </c>
      <c r="K79" s="4">
        <v>4</v>
      </c>
      <c r="M79" s="4">
        <v>4</v>
      </c>
      <c r="N79" s="35">
        <v>44</v>
      </c>
      <c r="O79" s="65" t="s">
        <v>295</v>
      </c>
      <c r="P79" s="35" t="s">
        <v>91</v>
      </c>
      <c r="Q79" s="65" t="s">
        <v>85</v>
      </c>
      <c r="R79" s="27">
        <v>17</v>
      </c>
      <c r="S79" s="27">
        <v>2</v>
      </c>
      <c r="T79" s="27">
        <v>1</v>
      </c>
      <c r="U79" s="27">
        <f>IF(R79&gt;S79,IF(R79&gt;T79,R79,T79),IF(S79&gt;T79,S79,T79))</f>
        <v>17</v>
      </c>
      <c r="V79" s="4">
        <v>4</v>
      </c>
      <c r="W79" s="4">
        <v>4</v>
      </c>
    </row>
    <row r="80" spans="1:23" ht="12.75">
      <c r="A80" s="4">
        <v>5</v>
      </c>
      <c r="B80" s="22">
        <v>28</v>
      </c>
      <c r="C80" s="114" t="s">
        <v>279</v>
      </c>
      <c r="D80" s="26" t="s">
        <v>91</v>
      </c>
      <c r="E80" s="25" t="s">
        <v>85</v>
      </c>
      <c r="F80" s="27">
        <v>0</v>
      </c>
      <c r="G80" s="27">
        <v>8</v>
      </c>
      <c r="H80" s="27">
        <v>9</v>
      </c>
      <c r="I80" s="27">
        <f>IF(F80&gt;G80,IF(F80&gt;H80,F80,H80),IF(G80&gt;H80,G80,H80))</f>
        <v>9</v>
      </c>
      <c r="J80" s="4">
        <v>5</v>
      </c>
      <c r="K80" s="4">
        <v>5</v>
      </c>
      <c r="M80" s="4">
        <v>5</v>
      </c>
      <c r="N80" s="22">
        <v>24</v>
      </c>
      <c r="O80" s="114" t="s">
        <v>276</v>
      </c>
      <c r="P80" s="26" t="s">
        <v>91</v>
      </c>
      <c r="Q80" s="25" t="s">
        <v>85</v>
      </c>
      <c r="R80" s="27">
        <v>15</v>
      </c>
      <c r="S80" s="27">
        <v>0</v>
      </c>
      <c r="T80" s="27">
        <v>0</v>
      </c>
      <c r="U80" s="27">
        <f>IF(R80&gt;S80,IF(R80&gt;T80,R80,T80),IF(S80&gt;T80,S80,T80))</f>
        <v>15</v>
      </c>
      <c r="V80" s="4">
        <v>5</v>
      </c>
      <c r="W80" s="4">
        <v>5</v>
      </c>
    </row>
    <row r="81" spans="1:23" ht="12.75">
      <c r="A81" s="4">
        <v>6</v>
      </c>
      <c r="B81" s="22">
        <v>19</v>
      </c>
      <c r="C81" s="25" t="s">
        <v>273</v>
      </c>
      <c r="D81" s="22" t="s">
        <v>86</v>
      </c>
      <c r="E81" s="25" t="s">
        <v>90</v>
      </c>
      <c r="F81" s="27">
        <v>6</v>
      </c>
      <c r="G81" s="27">
        <v>1</v>
      </c>
      <c r="H81" s="27">
        <v>4</v>
      </c>
      <c r="I81" s="27">
        <f>IF(F81&gt;G81,IF(F81&gt;H81,F81,H81),IF(G81&gt;H81,G81,H81))</f>
        <v>6</v>
      </c>
      <c r="J81" s="4">
        <v>6</v>
      </c>
      <c r="K81" s="4">
        <v>6</v>
      </c>
      <c r="M81" s="4">
        <v>6</v>
      </c>
      <c r="N81" s="22">
        <v>28</v>
      </c>
      <c r="O81" s="25" t="s">
        <v>279</v>
      </c>
      <c r="P81" s="26" t="s">
        <v>91</v>
      </c>
      <c r="Q81" s="25" t="s">
        <v>85</v>
      </c>
      <c r="R81" s="27">
        <v>0</v>
      </c>
      <c r="S81" s="27">
        <v>8</v>
      </c>
      <c r="T81" s="27">
        <v>9</v>
      </c>
      <c r="U81" s="27">
        <f>IF(R81&gt;S81,IF(R81&gt;T81,R81,T81),IF(S81&gt;T81,S81,T81))</f>
        <v>9</v>
      </c>
      <c r="V81" s="4">
        <v>6</v>
      </c>
      <c r="W81" s="4">
        <v>6</v>
      </c>
    </row>
    <row r="82" spans="1:23" ht="12.75">
      <c r="A82" s="4">
        <v>7</v>
      </c>
      <c r="B82" s="22">
        <v>20</v>
      </c>
      <c r="C82" s="25" t="s">
        <v>274</v>
      </c>
      <c r="D82" s="22" t="s">
        <v>86</v>
      </c>
      <c r="E82" s="25" t="s">
        <v>84</v>
      </c>
      <c r="F82" s="27">
        <v>1</v>
      </c>
      <c r="G82" s="27">
        <v>6</v>
      </c>
      <c r="H82" s="27">
        <v>6</v>
      </c>
      <c r="I82" s="27">
        <f>IF(F82&gt;G82,IF(F82&gt;H82,F82,H82),IF(G82&gt;H82,G82,H82))</f>
        <v>6</v>
      </c>
      <c r="J82" s="4">
        <v>7</v>
      </c>
      <c r="K82" s="4">
        <v>7</v>
      </c>
      <c r="M82" s="4">
        <v>7</v>
      </c>
      <c r="N82" s="22">
        <v>19</v>
      </c>
      <c r="O82" s="25" t="s">
        <v>273</v>
      </c>
      <c r="P82" s="22" t="s">
        <v>86</v>
      </c>
      <c r="Q82" s="25" t="s">
        <v>90</v>
      </c>
      <c r="R82" s="27">
        <v>6</v>
      </c>
      <c r="S82" s="27">
        <v>1</v>
      </c>
      <c r="T82" s="27">
        <v>4</v>
      </c>
      <c r="U82" s="27">
        <f>IF(R82&gt;S82,IF(R82&gt;T82,R82,T82),IF(S82&gt;T82,S82,T82))</f>
        <v>6</v>
      </c>
      <c r="V82" s="4">
        <v>7</v>
      </c>
      <c r="W82" s="4">
        <v>7</v>
      </c>
    </row>
    <row r="83" spans="1:23" ht="12.75">
      <c r="A83" s="4">
        <v>8</v>
      </c>
      <c r="B83" s="22">
        <v>40</v>
      </c>
      <c r="C83" s="31" t="s">
        <v>390</v>
      </c>
      <c r="D83" s="26" t="s">
        <v>86</v>
      </c>
      <c r="E83" s="25" t="s">
        <v>128</v>
      </c>
      <c r="F83" s="27">
        <v>0</v>
      </c>
      <c r="G83" s="27">
        <v>6</v>
      </c>
      <c r="H83" s="27">
        <v>2</v>
      </c>
      <c r="I83" s="27">
        <f>IF(F83&gt;G83,IF(F83&gt;H83,F83,H83),IF(G83&gt;H83,G83,H83))</f>
        <v>6</v>
      </c>
      <c r="J83" s="4">
        <v>8</v>
      </c>
      <c r="K83" s="4">
        <v>7</v>
      </c>
      <c r="M83" s="4">
        <v>8</v>
      </c>
      <c r="N83" s="22">
        <v>20</v>
      </c>
      <c r="O83" s="31" t="s">
        <v>274</v>
      </c>
      <c r="P83" s="22" t="s">
        <v>86</v>
      </c>
      <c r="Q83" s="25" t="s">
        <v>84</v>
      </c>
      <c r="R83" s="27">
        <v>1</v>
      </c>
      <c r="S83" s="27">
        <v>6</v>
      </c>
      <c r="T83" s="27">
        <v>6</v>
      </c>
      <c r="U83" s="27">
        <f>IF(R83&gt;S83,IF(R83&gt;T83,R83,T83),IF(S83&gt;T83,S83,T83))</f>
        <v>6</v>
      </c>
      <c r="V83" s="4">
        <v>8</v>
      </c>
      <c r="W83" s="4">
        <v>7</v>
      </c>
    </row>
    <row r="84" spans="1:23" ht="12.75" customHeight="1">
      <c r="A84" s="4">
        <v>9</v>
      </c>
      <c r="B84" s="22">
        <v>15</v>
      </c>
      <c r="C84" s="25" t="s">
        <v>269</v>
      </c>
      <c r="D84" s="26" t="s">
        <v>91</v>
      </c>
      <c r="E84" s="25" t="s">
        <v>85</v>
      </c>
      <c r="F84" s="27">
        <v>2</v>
      </c>
      <c r="G84" s="27">
        <v>5</v>
      </c>
      <c r="H84" s="27">
        <v>2</v>
      </c>
      <c r="I84" s="27">
        <f>IF(F84&gt;G84,IF(F84&gt;H84,F84,H84),IF(G84&gt;H84,G84,H84))</f>
        <v>5</v>
      </c>
      <c r="J84" s="4">
        <v>9</v>
      </c>
      <c r="K84" s="4">
        <v>9</v>
      </c>
      <c r="M84" s="4">
        <v>9</v>
      </c>
      <c r="N84" s="22">
        <v>40</v>
      </c>
      <c r="O84" s="25" t="s">
        <v>390</v>
      </c>
      <c r="P84" s="26" t="s">
        <v>86</v>
      </c>
      <c r="Q84" s="25" t="s">
        <v>128</v>
      </c>
      <c r="R84" s="27">
        <v>0</v>
      </c>
      <c r="S84" s="27">
        <v>6</v>
      </c>
      <c r="T84" s="27">
        <v>2</v>
      </c>
      <c r="U84" s="27">
        <f>IF(R84&gt;S84,IF(R84&gt;T84,R84,T84),IF(S84&gt;T84,S84,T84))</f>
        <v>6</v>
      </c>
      <c r="V84" s="4">
        <v>9</v>
      </c>
      <c r="W84" s="4">
        <v>9</v>
      </c>
    </row>
    <row r="85" spans="1:23" ht="12.75">
      <c r="A85" s="4">
        <v>10</v>
      </c>
      <c r="B85" s="22">
        <v>27</v>
      </c>
      <c r="C85" s="25" t="s">
        <v>278</v>
      </c>
      <c r="D85" s="22" t="s">
        <v>91</v>
      </c>
      <c r="E85" s="25" t="s">
        <v>128</v>
      </c>
      <c r="F85" s="27">
        <v>3</v>
      </c>
      <c r="G85" s="27">
        <v>2</v>
      </c>
      <c r="H85" s="27">
        <v>5</v>
      </c>
      <c r="I85" s="27">
        <f>IF(F85&gt;G85,IF(F85&gt;H85,F85,H85),IF(G85&gt;H85,G85,H85))</f>
        <v>5</v>
      </c>
      <c r="J85" s="4">
        <v>10</v>
      </c>
      <c r="K85" s="4">
        <v>10</v>
      </c>
      <c r="M85" s="4">
        <v>10</v>
      </c>
      <c r="N85" s="22">
        <v>15</v>
      </c>
      <c r="O85" s="25" t="s">
        <v>269</v>
      </c>
      <c r="P85" s="26" t="s">
        <v>91</v>
      </c>
      <c r="Q85" s="25" t="s">
        <v>85</v>
      </c>
      <c r="R85" s="27">
        <v>2</v>
      </c>
      <c r="S85" s="27">
        <v>5</v>
      </c>
      <c r="T85" s="27">
        <v>2</v>
      </c>
      <c r="U85" s="27">
        <f>IF(R85&gt;S85,IF(R85&gt;T85,R85,T85),IF(S85&gt;T85,S85,T85))</f>
        <v>5</v>
      </c>
      <c r="V85" s="4">
        <v>10</v>
      </c>
      <c r="W85" s="4">
        <v>10</v>
      </c>
    </row>
    <row r="86" spans="1:23" ht="12.75">
      <c r="A86" s="4">
        <v>11</v>
      </c>
      <c r="B86" s="22">
        <v>31</v>
      </c>
      <c r="C86" s="25" t="s">
        <v>282</v>
      </c>
      <c r="D86" s="22" t="s">
        <v>86</v>
      </c>
      <c r="E86" s="25" t="s">
        <v>85</v>
      </c>
      <c r="F86" s="27">
        <v>4</v>
      </c>
      <c r="G86" s="27">
        <v>1</v>
      </c>
      <c r="H86" s="27">
        <v>2</v>
      </c>
      <c r="I86" s="27">
        <f>IF(F86&gt;G86,IF(F86&gt;H86,F86,H86),IF(G86&gt;H86,G86,H86))</f>
        <v>4</v>
      </c>
      <c r="J86" s="4">
        <v>11</v>
      </c>
      <c r="K86" s="4">
        <v>11</v>
      </c>
      <c r="M86" s="4">
        <v>11</v>
      </c>
      <c r="N86" s="22">
        <v>27</v>
      </c>
      <c r="O86" s="25" t="s">
        <v>278</v>
      </c>
      <c r="P86" s="22" t="s">
        <v>91</v>
      </c>
      <c r="Q86" s="25" t="s">
        <v>128</v>
      </c>
      <c r="R86" s="27">
        <v>3</v>
      </c>
      <c r="S86" s="27">
        <v>2</v>
      </c>
      <c r="T86" s="27">
        <v>5</v>
      </c>
      <c r="U86" s="27">
        <f>IF(R86&gt;S86,IF(R86&gt;T86,R86,T86),IF(S86&gt;T86,S86,T86))</f>
        <v>5</v>
      </c>
      <c r="V86" s="4">
        <v>11</v>
      </c>
      <c r="W86" s="4">
        <v>11</v>
      </c>
    </row>
    <row r="87" spans="1:23" ht="12.75">
      <c r="A87" s="4">
        <v>12</v>
      </c>
      <c r="B87" s="22">
        <v>11</v>
      </c>
      <c r="C87" s="25" t="s">
        <v>266</v>
      </c>
      <c r="D87" s="22" t="s">
        <v>91</v>
      </c>
      <c r="E87" s="25" t="s">
        <v>84</v>
      </c>
      <c r="F87" s="27">
        <v>2</v>
      </c>
      <c r="G87" s="27">
        <v>0</v>
      </c>
      <c r="H87" s="27">
        <v>4</v>
      </c>
      <c r="I87" s="27">
        <f>IF(F87&gt;G87,IF(F87&gt;H87,F87,H87),IF(G87&gt;H87,G87,H87))</f>
        <v>4</v>
      </c>
      <c r="J87" s="4">
        <v>12</v>
      </c>
      <c r="K87" s="4">
        <v>12</v>
      </c>
      <c r="M87" s="4">
        <v>12</v>
      </c>
      <c r="N87" s="22">
        <v>31</v>
      </c>
      <c r="O87" s="25" t="s">
        <v>282</v>
      </c>
      <c r="P87" s="22" t="s">
        <v>86</v>
      </c>
      <c r="Q87" s="25" t="s">
        <v>85</v>
      </c>
      <c r="R87" s="27">
        <v>4</v>
      </c>
      <c r="S87" s="27">
        <v>1</v>
      </c>
      <c r="T87" s="27">
        <v>2</v>
      </c>
      <c r="U87" s="27">
        <f>IF(R87&gt;S87,IF(R87&gt;T87,R87,T87),IF(S87&gt;T87,S87,T87))</f>
        <v>4</v>
      </c>
      <c r="V87" s="4">
        <v>12</v>
      </c>
      <c r="W87" s="4">
        <v>12</v>
      </c>
    </row>
    <row r="88" spans="1:23" ht="12.75">
      <c r="A88" s="4">
        <v>13</v>
      </c>
      <c r="B88" s="22">
        <v>7</v>
      </c>
      <c r="C88" s="25" t="s">
        <v>262</v>
      </c>
      <c r="D88" s="26" t="s">
        <v>91</v>
      </c>
      <c r="E88" s="25" t="s">
        <v>32</v>
      </c>
      <c r="F88" s="27">
        <v>3</v>
      </c>
      <c r="G88" s="27">
        <v>1</v>
      </c>
      <c r="H88" s="27">
        <v>0</v>
      </c>
      <c r="I88" s="27">
        <f>IF(F88&gt;G88,IF(F88&gt;H88,F88,H88),IF(G88&gt;H88,G88,H88))</f>
        <v>3</v>
      </c>
      <c r="J88" s="4">
        <v>13</v>
      </c>
      <c r="K88" s="4">
        <v>13</v>
      </c>
      <c r="M88" s="4">
        <v>13</v>
      </c>
      <c r="N88" s="22">
        <v>11</v>
      </c>
      <c r="O88" s="25" t="s">
        <v>266</v>
      </c>
      <c r="P88" s="22" t="s">
        <v>91</v>
      </c>
      <c r="Q88" s="25" t="s">
        <v>84</v>
      </c>
      <c r="R88" s="27">
        <v>2</v>
      </c>
      <c r="S88" s="27">
        <v>0</v>
      </c>
      <c r="T88" s="27">
        <v>4</v>
      </c>
      <c r="U88" s="27">
        <f>IF(R88&gt;S88,IF(R88&gt;T88,R88,T88),IF(S88&gt;T88,S88,T88))</f>
        <v>4</v>
      </c>
      <c r="V88" s="4">
        <v>13</v>
      </c>
      <c r="W88" s="4">
        <v>13</v>
      </c>
    </row>
    <row r="89" spans="1:23" ht="12.75" customHeight="1">
      <c r="A89" s="4">
        <v>14</v>
      </c>
      <c r="B89" s="22">
        <v>41</v>
      </c>
      <c r="C89" s="78" t="s">
        <v>291</v>
      </c>
      <c r="D89" s="22" t="s">
        <v>83</v>
      </c>
      <c r="E89" s="25" t="s">
        <v>32</v>
      </c>
      <c r="F89" s="27">
        <v>0</v>
      </c>
      <c r="G89" s="27">
        <v>3</v>
      </c>
      <c r="H89" s="27">
        <v>2</v>
      </c>
      <c r="I89" s="27">
        <f>IF(F89&gt;G89,IF(F89&gt;H89,F89,H89),IF(G89&gt;H89,G89,H89))</f>
        <v>3</v>
      </c>
      <c r="J89" s="4">
        <v>14</v>
      </c>
      <c r="K89" s="4">
        <v>14</v>
      </c>
      <c r="M89" s="4">
        <v>14</v>
      </c>
      <c r="N89" s="22">
        <v>7</v>
      </c>
      <c r="O89" s="25" t="s">
        <v>262</v>
      </c>
      <c r="P89" s="26" t="s">
        <v>91</v>
      </c>
      <c r="Q89" s="25" t="s">
        <v>32</v>
      </c>
      <c r="R89" s="27">
        <v>3</v>
      </c>
      <c r="S89" s="27">
        <v>1</v>
      </c>
      <c r="T89" s="27">
        <v>0</v>
      </c>
      <c r="U89" s="27">
        <f>IF(R89&gt;S89,IF(R89&gt;T89,R89,T89),IF(S89&gt;T89,S89,T89))</f>
        <v>3</v>
      </c>
      <c r="V89" s="4">
        <v>14</v>
      </c>
      <c r="W89" s="4">
        <v>14</v>
      </c>
    </row>
    <row r="90" spans="1:23" ht="12.75">
      <c r="A90" s="4">
        <v>15</v>
      </c>
      <c r="B90" s="22">
        <v>13</v>
      </c>
      <c r="C90" s="28" t="s">
        <v>268</v>
      </c>
      <c r="D90" s="22" t="s">
        <v>86</v>
      </c>
      <c r="E90" s="25" t="s">
        <v>32</v>
      </c>
      <c r="F90" s="27">
        <v>1</v>
      </c>
      <c r="G90" s="27">
        <v>0</v>
      </c>
      <c r="H90" s="27">
        <v>3</v>
      </c>
      <c r="I90" s="27">
        <f>IF(F90&gt;G90,IF(F90&gt;H90,F90,H90),IF(G90&gt;H90,G90,H90))</f>
        <v>3</v>
      </c>
      <c r="J90" s="4">
        <v>15</v>
      </c>
      <c r="K90" s="4">
        <v>15</v>
      </c>
      <c r="M90" s="4">
        <v>15</v>
      </c>
      <c r="N90" s="22">
        <v>41</v>
      </c>
      <c r="O90" s="78" t="s">
        <v>291</v>
      </c>
      <c r="P90" s="22" t="s">
        <v>83</v>
      </c>
      <c r="Q90" s="25" t="s">
        <v>32</v>
      </c>
      <c r="R90" s="27">
        <v>0</v>
      </c>
      <c r="S90" s="27">
        <v>3</v>
      </c>
      <c r="T90" s="27">
        <v>2</v>
      </c>
      <c r="U90" s="27">
        <f>IF(R90&gt;S90,IF(R90&gt;T90,R90,T90),IF(S90&gt;T90,S90,T90))</f>
        <v>3</v>
      </c>
      <c r="V90" s="4">
        <v>15</v>
      </c>
      <c r="W90" s="4">
        <v>15</v>
      </c>
    </row>
    <row r="91" spans="1:23" ht="12.75">
      <c r="A91" s="4">
        <v>16</v>
      </c>
      <c r="B91" s="22">
        <v>23</v>
      </c>
      <c r="C91" s="25" t="s">
        <v>275</v>
      </c>
      <c r="D91" s="26" t="s">
        <v>91</v>
      </c>
      <c r="E91" s="25" t="s">
        <v>87</v>
      </c>
      <c r="F91" s="27">
        <v>0</v>
      </c>
      <c r="G91" s="27">
        <v>0</v>
      </c>
      <c r="H91" s="27">
        <v>3</v>
      </c>
      <c r="I91" s="27">
        <f>IF(F91&gt;G91,IF(F91&gt;H91,F91,H91),IF(G91&gt;H91,G91,H91))</f>
        <v>3</v>
      </c>
      <c r="J91" s="4">
        <v>16</v>
      </c>
      <c r="K91" s="4">
        <v>15</v>
      </c>
      <c r="M91" s="4">
        <v>16</v>
      </c>
      <c r="N91" s="22">
        <v>13</v>
      </c>
      <c r="O91" s="28" t="s">
        <v>268</v>
      </c>
      <c r="P91" s="22" t="s">
        <v>86</v>
      </c>
      <c r="Q91" s="25" t="s">
        <v>32</v>
      </c>
      <c r="R91" s="27">
        <v>1</v>
      </c>
      <c r="S91" s="27">
        <v>0</v>
      </c>
      <c r="T91" s="27">
        <v>3</v>
      </c>
      <c r="U91" s="27">
        <f>IF(R91&gt;S91,IF(R91&gt;T91,R91,T91),IF(S91&gt;T91,S91,T91))</f>
        <v>3</v>
      </c>
      <c r="V91" s="4">
        <v>16</v>
      </c>
      <c r="W91" s="4">
        <v>15</v>
      </c>
    </row>
    <row r="92" spans="1:23" ht="12.75">
      <c r="A92" s="4">
        <v>17</v>
      </c>
      <c r="B92" s="22">
        <v>33</v>
      </c>
      <c r="C92" s="25" t="s">
        <v>284</v>
      </c>
      <c r="D92" s="22" t="s">
        <v>86</v>
      </c>
      <c r="E92" s="25" t="s">
        <v>84</v>
      </c>
      <c r="F92" s="27">
        <v>1</v>
      </c>
      <c r="G92" s="27">
        <v>2</v>
      </c>
      <c r="H92" s="27">
        <v>0</v>
      </c>
      <c r="I92" s="27">
        <f>IF(F92&gt;G92,IF(F92&gt;H92,F92,H92),IF(G92&gt;H92,G92,H92))</f>
        <v>2</v>
      </c>
      <c r="J92" s="4">
        <v>17</v>
      </c>
      <c r="K92" s="4">
        <v>17</v>
      </c>
      <c r="M92" s="4">
        <v>17</v>
      </c>
      <c r="N92" s="22">
        <v>23</v>
      </c>
      <c r="O92" s="25" t="s">
        <v>275</v>
      </c>
      <c r="P92" s="26" t="s">
        <v>91</v>
      </c>
      <c r="Q92" s="25" t="s">
        <v>87</v>
      </c>
      <c r="R92" s="27">
        <v>0</v>
      </c>
      <c r="S92" s="27">
        <v>0</v>
      </c>
      <c r="T92" s="27">
        <v>3</v>
      </c>
      <c r="U92" s="27">
        <f>IF(R92&gt;S92,IF(R92&gt;T92,R92,T92),IF(S92&gt;T92,S92,T92))</f>
        <v>3</v>
      </c>
      <c r="V92" s="4">
        <v>17</v>
      </c>
      <c r="W92" s="4">
        <v>17</v>
      </c>
    </row>
    <row r="93" spans="1:23" ht="12.75">
      <c r="A93" s="4">
        <v>18</v>
      </c>
      <c r="B93" s="22">
        <v>42</v>
      </c>
      <c r="C93" s="25" t="s">
        <v>292</v>
      </c>
      <c r="D93" s="26" t="s">
        <v>86</v>
      </c>
      <c r="E93" s="25" t="s">
        <v>84</v>
      </c>
      <c r="F93" s="27">
        <v>1</v>
      </c>
      <c r="G93" s="27">
        <v>2</v>
      </c>
      <c r="H93" s="27">
        <v>0</v>
      </c>
      <c r="I93" s="27">
        <f>IF(F93&gt;G93,IF(F93&gt;H93,F93,H93),IF(G93&gt;H93,G93,H93))</f>
        <v>2</v>
      </c>
      <c r="J93" s="4">
        <v>17</v>
      </c>
      <c r="K93" s="4">
        <v>17</v>
      </c>
      <c r="M93" s="4">
        <v>18</v>
      </c>
      <c r="N93" s="22">
        <v>33</v>
      </c>
      <c r="O93" s="25" t="s">
        <v>284</v>
      </c>
      <c r="P93" s="22" t="s">
        <v>86</v>
      </c>
      <c r="Q93" s="25" t="s">
        <v>84</v>
      </c>
      <c r="R93" s="27">
        <v>1</v>
      </c>
      <c r="S93" s="27">
        <v>2</v>
      </c>
      <c r="T93" s="27">
        <v>0</v>
      </c>
      <c r="U93" s="27">
        <f>IF(R93&gt;S93,IF(R93&gt;T93,R93,T93),IF(S93&gt;T93,S93,T93))</f>
        <v>2</v>
      </c>
      <c r="V93" s="4">
        <v>17</v>
      </c>
      <c r="W93" s="4">
        <v>17</v>
      </c>
    </row>
    <row r="94" spans="1:23" ht="12.75">
      <c r="A94" s="4">
        <v>19</v>
      </c>
      <c r="B94" s="22">
        <v>3</v>
      </c>
      <c r="C94" s="66" t="s">
        <v>260</v>
      </c>
      <c r="D94" s="26" t="s">
        <v>86</v>
      </c>
      <c r="E94" s="25" t="s">
        <v>90</v>
      </c>
      <c r="F94" s="27">
        <v>1</v>
      </c>
      <c r="G94" s="27">
        <v>0</v>
      </c>
      <c r="H94" s="27">
        <v>2</v>
      </c>
      <c r="I94" s="27">
        <f>IF(F94&gt;G94,IF(F94&gt;H94,F94,H94),IF(G94&gt;H94,G94,H94))</f>
        <v>2</v>
      </c>
      <c r="J94" s="4">
        <v>20</v>
      </c>
      <c r="K94" s="4">
        <v>19</v>
      </c>
      <c r="M94" s="4">
        <v>19</v>
      </c>
      <c r="N94" s="22">
        <v>42</v>
      </c>
      <c r="O94" s="31" t="s">
        <v>292</v>
      </c>
      <c r="P94" s="26" t="s">
        <v>86</v>
      </c>
      <c r="Q94" s="25" t="s">
        <v>84</v>
      </c>
      <c r="R94" s="27">
        <v>1</v>
      </c>
      <c r="S94" s="27">
        <v>2</v>
      </c>
      <c r="T94" s="27">
        <v>0</v>
      </c>
      <c r="U94" s="27">
        <f>IF(R94&gt;S94,IF(R94&gt;T94,R94,T94),IF(S94&gt;T94,S94,T94))</f>
        <v>2</v>
      </c>
      <c r="V94" s="4">
        <v>20</v>
      </c>
      <c r="W94" s="4">
        <v>19</v>
      </c>
    </row>
    <row r="95" spans="1:23" ht="12.75">
      <c r="A95" s="4">
        <v>20</v>
      </c>
      <c r="B95" s="22">
        <v>17</v>
      </c>
      <c r="C95" s="25" t="s">
        <v>271</v>
      </c>
      <c r="D95" s="26" t="s">
        <v>91</v>
      </c>
      <c r="E95" s="25" t="s">
        <v>90</v>
      </c>
      <c r="F95" s="27">
        <v>1</v>
      </c>
      <c r="G95" s="27">
        <v>1</v>
      </c>
      <c r="H95" s="27">
        <v>2</v>
      </c>
      <c r="I95" s="27">
        <f>IF(F95&gt;G95,IF(F95&gt;H95,F95,H95),IF(G95&gt;H95,G95,H95))</f>
        <v>2</v>
      </c>
      <c r="J95" s="4">
        <v>19</v>
      </c>
      <c r="K95" s="4">
        <v>19</v>
      </c>
      <c r="M95" s="4">
        <v>20</v>
      </c>
      <c r="N95" s="22">
        <v>3</v>
      </c>
      <c r="O95" s="28" t="s">
        <v>260</v>
      </c>
      <c r="P95" s="26" t="s">
        <v>86</v>
      </c>
      <c r="Q95" s="25" t="s">
        <v>90</v>
      </c>
      <c r="R95" s="27">
        <v>1</v>
      </c>
      <c r="S95" s="27">
        <v>0</v>
      </c>
      <c r="T95" s="27">
        <v>2</v>
      </c>
      <c r="U95" s="27">
        <f>IF(R95&gt;S95,IF(R95&gt;T95,R95,T95),IF(S95&gt;T95,S95,T95))</f>
        <v>2</v>
      </c>
      <c r="V95" s="4">
        <v>19</v>
      </c>
      <c r="W95" s="4">
        <v>19</v>
      </c>
    </row>
    <row r="96" spans="1:23" ht="12.75">
      <c r="A96" s="4">
        <v>21</v>
      </c>
      <c r="B96" s="104">
        <v>36</v>
      </c>
      <c r="C96" s="28" t="s">
        <v>287</v>
      </c>
      <c r="D96" s="104" t="s">
        <v>86</v>
      </c>
      <c r="E96" s="28" t="s">
        <v>89</v>
      </c>
      <c r="F96" s="27">
        <v>0</v>
      </c>
      <c r="G96" s="27">
        <v>0</v>
      </c>
      <c r="H96" s="27">
        <v>2</v>
      </c>
      <c r="I96" s="27">
        <f>IF(F96&gt;G96,IF(F96&gt;H96,F96,H96),IF(G96&gt;H96,G96,H96))</f>
        <v>2</v>
      </c>
      <c r="J96" s="4">
        <v>21</v>
      </c>
      <c r="K96" s="4">
        <v>19</v>
      </c>
      <c r="M96" s="4">
        <v>21</v>
      </c>
      <c r="N96" s="22">
        <v>17</v>
      </c>
      <c r="O96" s="25" t="s">
        <v>271</v>
      </c>
      <c r="P96" s="26" t="s">
        <v>91</v>
      </c>
      <c r="Q96" s="25" t="s">
        <v>90</v>
      </c>
      <c r="R96" s="27">
        <v>1</v>
      </c>
      <c r="S96" s="27">
        <v>1</v>
      </c>
      <c r="T96" s="27">
        <v>2</v>
      </c>
      <c r="U96" s="27">
        <f>IF(R96&gt;S96,IF(R96&gt;T96,R96,T96),IF(S96&gt;T96,S96,T96))</f>
        <v>2</v>
      </c>
      <c r="V96" s="4">
        <v>21</v>
      </c>
      <c r="W96" s="4">
        <v>19</v>
      </c>
    </row>
    <row r="97" spans="1:23" ht="12.75">
      <c r="A97" s="4">
        <v>22</v>
      </c>
      <c r="B97" s="22">
        <v>2</v>
      </c>
      <c r="C97" s="25" t="s">
        <v>259</v>
      </c>
      <c r="D97" s="22" t="s">
        <v>91</v>
      </c>
      <c r="E97" s="25" t="s">
        <v>85</v>
      </c>
      <c r="F97" s="27">
        <v>1</v>
      </c>
      <c r="G97" s="27">
        <v>1</v>
      </c>
      <c r="H97" s="27">
        <v>1</v>
      </c>
      <c r="I97" s="27">
        <f>IF(F97&gt;G97,IF(F97&gt;H97,F97,H97),IF(G97&gt;H97,G97,H97))</f>
        <v>1</v>
      </c>
      <c r="J97" s="4">
        <v>22</v>
      </c>
      <c r="K97" s="4">
        <v>22</v>
      </c>
      <c r="M97" s="4">
        <v>22</v>
      </c>
      <c r="N97" s="104">
        <v>36</v>
      </c>
      <c r="O97" s="28" t="s">
        <v>287</v>
      </c>
      <c r="P97" s="104" t="s">
        <v>86</v>
      </c>
      <c r="Q97" s="28" t="s">
        <v>89</v>
      </c>
      <c r="R97" s="27">
        <v>0</v>
      </c>
      <c r="S97" s="27">
        <v>0</v>
      </c>
      <c r="T97" s="27">
        <v>2</v>
      </c>
      <c r="U97" s="27">
        <f>IF(R97&gt;S97,IF(R97&gt;T97,R97,T97),IF(S97&gt;T97,S97,T97))</f>
        <v>2</v>
      </c>
      <c r="V97" s="4">
        <v>22</v>
      </c>
      <c r="W97" s="4">
        <v>22</v>
      </c>
    </row>
    <row r="98" spans="1:23" ht="12.75">
      <c r="A98" s="4">
        <v>23</v>
      </c>
      <c r="B98" s="22">
        <v>8</v>
      </c>
      <c r="C98" s="25" t="s">
        <v>263</v>
      </c>
      <c r="D98" s="22" t="s">
        <v>91</v>
      </c>
      <c r="E98" s="25" t="s">
        <v>87</v>
      </c>
      <c r="F98" s="27">
        <v>1</v>
      </c>
      <c r="G98" s="27">
        <v>1</v>
      </c>
      <c r="H98" s="27">
        <v>0</v>
      </c>
      <c r="I98" s="27">
        <f>IF(F98&gt;G98,IF(F98&gt;H98,F98,H98),IF(G98&gt;H98,G98,H98))</f>
        <v>1</v>
      </c>
      <c r="J98" s="4">
        <v>23</v>
      </c>
      <c r="K98" s="4">
        <v>22</v>
      </c>
      <c r="M98" s="4">
        <v>23</v>
      </c>
      <c r="N98" s="22">
        <v>2</v>
      </c>
      <c r="O98" s="25" t="s">
        <v>259</v>
      </c>
      <c r="P98" s="22" t="s">
        <v>91</v>
      </c>
      <c r="Q98" s="25" t="s">
        <v>85</v>
      </c>
      <c r="R98" s="27">
        <v>1</v>
      </c>
      <c r="S98" s="27">
        <v>1</v>
      </c>
      <c r="T98" s="27">
        <v>1</v>
      </c>
      <c r="U98" s="27">
        <f>IF(R98&gt;S98,IF(R98&gt;T98,R98,T98),IF(S98&gt;T98,S98,T98))</f>
        <v>1</v>
      </c>
      <c r="V98" s="4">
        <v>23</v>
      </c>
      <c r="W98" s="4">
        <v>22</v>
      </c>
    </row>
    <row r="99" spans="1:23" ht="12.75">
      <c r="A99" s="4">
        <v>24</v>
      </c>
      <c r="B99" s="65">
        <v>150</v>
      </c>
      <c r="C99" s="65" t="s">
        <v>354</v>
      </c>
      <c r="D99" s="35" t="s">
        <v>91</v>
      </c>
      <c r="E99" s="65" t="s">
        <v>40</v>
      </c>
      <c r="F99" s="27">
        <v>1</v>
      </c>
      <c r="G99" s="27">
        <v>1</v>
      </c>
      <c r="H99" s="27">
        <v>0</v>
      </c>
      <c r="I99" s="27">
        <f>IF(F99&gt;G99,IF(F99&gt;H99,F99,H99),IF(G99&gt;H99,G99,H99))</f>
        <v>1</v>
      </c>
      <c r="J99" s="4">
        <v>23</v>
      </c>
      <c r="K99" s="4">
        <v>22</v>
      </c>
      <c r="M99" s="4">
        <v>24</v>
      </c>
      <c r="N99" s="22">
        <v>8</v>
      </c>
      <c r="O99" s="25" t="s">
        <v>263</v>
      </c>
      <c r="P99" s="22" t="s">
        <v>91</v>
      </c>
      <c r="Q99" s="25" t="s">
        <v>87</v>
      </c>
      <c r="R99" s="27">
        <v>1</v>
      </c>
      <c r="S99" s="27">
        <v>1</v>
      </c>
      <c r="T99" s="27">
        <v>0</v>
      </c>
      <c r="U99" s="27">
        <f>IF(R99&gt;S99,IF(R99&gt;T99,R99,T99),IF(S99&gt;T99,S99,T99))</f>
        <v>1</v>
      </c>
      <c r="V99" s="4">
        <v>23</v>
      </c>
      <c r="W99" s="4">
        <v>22</v>
      </c>
    </row>
    <row r="100" spans="1:23" ht="12.75">
      <c r="A100" s="4">
        <v>25</v>
      </c>
      <c r="B100" s="22">
        <v>5</v>
      </c>
      <c r="C100" s="25" t="s">
        <v>261</v>
      </c>
      <c r="D100" s="22" t="s">
        <v>91</v>
      </c>
      <c r="E100" s="25" t="s">
        <v>84</v>
      </c>
      <c r="F100" s="27">
        <v>1</v>
      </c>
      <c r="G100" s="27">
        <v>0</v>
      </c>
      <c r="H100" s="27">
        <v>0</v>
      </c>
      <c r="I100" s="27">
        <f>IF(F100&gt;G100,IF(F100&gt;H100,F100,H100),IF(G100&gt;H100,G100,H100))</f>
        <v>1</v>
      </c>
      <c r="J100" s="4">
        <v>25</v>
      </c>
      <c r="K100" s="4">
        <v>22</v>
      </c>
      <c r="M100" s="4">
        <v>25</v>
      </c>
      <c r="N100" s="65">
        <v>150</v>
      </c>
      <c r="O100" s="65" t="s">
        <v>354</v>
      </c>
      <c r="P100" s="35" t="s">
        <v>91</v>
      </c>
      <c r="Q100" s="65" t="s">
        <v>40</v>
      </c>
      <c r="R100" s="27">
        <v>1</v>
      </c>
      <c r="S100" s="27">
        <v>1</v>
      </c>
      <c r="T100" s="27">
        <v>0</v>
      </c>
      <c r="U100" s="27">
        <f>IF(R100&gt;S100,IF(R100&gt;T100,R100,T100),IF(S100&gt;T100,S100,T100))</f>
        <v>1</v>
      </c>
      <c r="V100" s="4">
        <v>25</v>
      </c>
      <c r="W100" s="4">
        <v>22</v>
      </c>
    </row>
    <row r="101" spans="1:23" ht="12.75">
      <c r="A101" s="4">
        <v>26</v>
      </c>
      <c r="B101" s="22">
        <v>30</v>
      </c>
      <c r="C101" s="25" t="s">
        <v>281</v>
      </c>
      <c r="D101" s="22" t="s">
        <v>91</v>
      </c>
      <c r="E101" s="25" t="s">
        <v>87</v>
      </c>
      <c r="F101" s="27">
        <v>1</v>
      </c>
      <c r="G101" s="27">
        <v>0</v>
      </c>
      <c r="H101" s="27">
        <v>0</v>
      </c>
      <c r="I101" s="27">
        <f>IF(F101&gt;G101,IF(F101&gt;H101,F101,H101),IF(G101&gt;H101,G101,H101))</f>
        <v>1</v>
      </c>
      <c r="J101" s="4">
        <v>25</v>
      </c>
      <c r="K101" s="4">
        <v>22</v>
      </c>
      <c r="M101" s="4">
        <v>26</v>
      </c>
      <c r="N101" s="22">
        <v>5</v>
      </c>
      <c r="O101" s="25" t="s">
        <v>261</v>
      </c>
      <c r="P101" s="22" t="s">
        <v>91</v>
      </c>
      <c r="Q101" s="25" t="s">
        <v>84</v>
      </c>
      <c r="R101" s="27">
        <v>1</v>
      </c>
      <c r="S101" s="27">
        <v>0</v>
      </c>
      <c r="T101" s="27">
        <v>0</v>
      </c>
      <c r="U101" s="27">
        <f>IF(R101&gt;S101,IF(R101&gt;T101,R101,T101),IF(S101&gt;T101,S101,T101))</f>
        <v>1</v>
      </c>
      <c r="V101" s="4">
        <v>25</v>
      </c>
      <c r="W101" s="4">
        <v>22</v>
      </c>
    </row>
    <row r="102" spans="1:23" ht="12.75">
      <c r="A102" s="4">
        <v>27</v>
      </c>
      <c r="B102" s="22">
        <v>43</v>
      </c>
      <c r="C102" s="25" t="s">
        <v>293</v>
      </c>
      <c r="D102" s="22" t="s">
        <v>91</v>
      </c>
      <c r="E102" s="25" t="s">
        <v>87</v>
      </c>
      <c r="F102" s="27">
        <v>1</v>
      </c>
      <c r="G102" s="27">
        <v>0</v>
      </c>
      <c r="H102" s="27">
        <v>0</v>
      </c>
      <c r="I102" s="27">
        <f>IF(F102&gt;G102,IF(F102&gt;H102,F102,H102),IF(G102&gt;H102,G102,H102))</f>
        <v>1</v>
      </c>
      <c r="J102" s="4">
        <v>25</v>
      </c>
      <c r="K102" s="4">
        <v>22</v>
      </c>
      <c r="M102" s="4">
        <v>27</v>
      </c>
      <c r="N102" s="22">
        <v>30</v>
      </c>
      <c r="O102" s="25" t="s">
        <v>281</v>
      </c>
      <c r="P102" s="22" t="s">
        <v>91</v>
      </c>
      <c r="Q102" s="25" t="s">
        <v>87</v>
      </c>
      <c r="R102" s="27">
        <v>1</v>
      </c>
      <c r="S102" s="27">
        <v>0</v>
      </c>
      <c r="T102" s="27">
        <v>0</v>
      </c>
      <c r="U102" s="27">
        <f>IF(R102&gt;S102,IF(R102&gt;T102,R102,T102),IF(S102&gt;T102,S102,T102))</f>
        <v>1</v>
      </c>
      <c r="V102" s="4">
        <v>25</v>
      </c>
      <c r="W102" s="4">
        <v>22</v>
      </c>
    </row>
    <row r="103" spans="1:23" ht="12.75">
      <c r="A103" s="4">
        <v>28</v>
      </c>
      <c r="B103" s="22">
        <v>22</v>
      </c>
      <c r="C103" s="25" t="s">
        <v>162</v>
      </c>
      <c r="D103" s="22" t="s">
        <v>83</v>
      </c>
      <c r="E103" s="25" t="s">
        <v>32</v>
      </c>
      <c r="F103" s="27">
        <v>0</v>
      </c>
      <c r="G103" s="27">
        <v>1</v>
      </c>
      <c r="H103" s="27">
        <v>1</v>
      </c>
      <c r="I103" s="27">
        <f>IF(F103&gt;G103,IF(F103&gt;H103,F103,H103),IF(G103&gt;H103,G103,H103))</f>
        <v>1</v>
      </c>
      <c r="J103" s="4">
        <v>28</v>
      </c>
      <c r="K103" s="4">
        <v>28</v>
      </c>
      <c r="M103" s="4">
        <v>28</v>
      </c>
      <c r="N103" s="22">
        <v>43</v>
      </c>
      <c r="O103" s="25" t="s">
        <v>293</v>
      </c>
      <c r="P103" s="22" t="s">
        <v>91</v>
      </c>
      <c r="Q103" s="25" t="s">
        <v>87</v>
      </c>
      <c r="R103" s="27">
        <v>1</v>
      </c>
      <c r="S103" s="27">
        <v>0</v>
      </c>
      <c r="T103" s="27">
        <v>0</v>
      </c>
      <c r="U103" s="27">
        <f>IF(R103&gt;S103,IF(R103&gt;T103,R103,T103),IF(S103&gt;T103,S103,T103))</f>
        <v>1</v>
      </c>
      <c r="V103" s="4">
        <v>28</v>
      </c>
      <c r="W103" s="4">
        <v>28</v>
      </c>
    </row>
    <row r="104" spans="1:23" ht="12.75">
      <c r="A104" s="4">
        <v>29</v>
      </c>
      <c r="B104" s="22">
        <v>25</v>
      </c>
      <c r="C104" s="25" t="s">
        <v>277</v>
      </c>
      <c r="D104" s="22" t="s">
        <v>86</v>
      </c>
      <c r="E104" s="25" t="s">
        <v>32</v>
      </c>
      <c r="F104" s="27">
        <v>0</v>
      </c>
      <c r="G104" s="27">
        <v>1</v>
      </c>
      <c r="H104" s="27">
        <v>0</v>
      </c>
      <c r="I104" s="27">
        <f>IF(F104&gt;G104,IF(F104&gt;H104,F104,H104),IF(G104&gt;H104,G104,H104))</f>
        <v>1</v>
      </c>
      <c r="J104" s="4">
        <v>29</v>
      </c>
      <c r="K104" s="4">
        <v>28</v>
      </c>
      <c r="M104" s="4">
        <v>29</v>
      </c>
      <c r="N104" s="22">
        <v>22</v>
      </c>
      <c r="O104" s="25" t="s">
        <v>162</v>
      </c>
      <c r="P104" s="22" t="s">
        <v>83</v>
      </c>
      <c r="Q104" s="25" t="s">
        <v>32</v>
      </c>
      <c r="R104" s="27">
        <v>0</v>
      </c>
      <c r="S104" s="27">
        <v>1</v>
      </c>
      <c r="T104" s="27">
        <v>1</v>
      </c>
      <c r="U104" s="27">
        <f>IF(R104&gt;S104,IF(R104&gt;T104,R104,T104),IF(S104&gt;T104,S104,T104))</f>
        <v>1</v>
      </c>
      <c r="V104" s="4">
        <v>29</v>
      </c>
      <c r="W104" s="4">
        <v>28</v>
      </c>
    </row>
    <row r="105" spans="1:23" ht="12.75">
      <c r="A105" s="4">
        <v>30</v>
      </c>
      <c r="B105" s="22">
        <v>9</v>
      </c>
      <c r="C105" s="25" t="s">
        <v>264</v>
      </c>
      <c r="D105" s="22" t="s">
        <v>91</v>
      </c>
      <c r="E105" s="25" t="s">
        <v>89</v>
      </c>
      <c r="F105" s="27">
        <v>0</v>
      </c>
      <c r="G105" s="27">
        <v>0</v>
      </c>
      <c r="H105" s="27">
        <v>1</v>
      </c>
      <c r="I105" s="27">
        <f>IF(F105&gt;G105,IF(F105&gt;H105,F105,H105),IF(G105&gt;H105,G105,H105))</f>
        <v>1</v>
      </c>
      <c r="J105" s="4">
        <v>30</v>
      </c>
      <c r="K105" s="4">
        <v>30</v>
      </c>
      <c r="M105" s="4">
        <v>30</v>
      </c>
      <c r="N105" s="22">
        <v>25</v>
      </c>
      <c r="O105" s="25" t="s">
        <v>277</v>
      </c>
      <c r="P105" s="22" t="s">
        <v>86</v>
      </c>
      <c r="Q105" s="25" t="s">
        <v>32</v>
      </c>
      <c r="R105" s="27">
        <v>0</v>
      </c>
      <c r="S105" s="27">
        <v>1</v>
      </c>
      <c r="T105" s="27">
        <v>0</v>
      </c>
      <c r="U105" s="27">
        <f>IF(R105&gt;S105,IF(R105&gt;T105,R105,T105),IF(S105&gt;T105,S105,T105))</f>
        <v>1</v>
      </c>
      <c r="V105" s="4">
        <v>30</v>
      </c>
      <c r="W105" s="4">
        <v>30</v>
      </c>
    </row>
    <row r="106" spans="1:23" ht="12.75">
      <c r="A106" s="4">
        <v>31</v>
      </c>
      <c r="B106" s="22">
        <v>26</v>
      </c>
      <c r="C106" s="25" t="s">
        <v>172</v>
      </c>
      <c r="D106" s="26" t="s">
        <v>91</v>
      </c>
      <c r="E106" s="25" t="s">
        <v>87</v>
      </c>
      <c r="F106" s="27">
        <v>0</v>
      </c>
      <c r="G106" s="27">
        <v>0</v>
      </c>
      <c r="H106" s="27">
        <v>1</v>
      </c>
      <c r="I106" s="27">
        <f>IF(F106&gt;G106,IF(F106&gt;H106,F106,H106),IF(G106&gt;H106,G106,H106))</f>
        <v>1</v>
      </c>
      <c r="J106" s="4">
        <v>30</v>
      </c>
      <c r="K106" s="4">
        <v>30</v>
      </c>
      <c r="M106" s="4">
        <v>31</v>
      </c>
      <c r="N106" s="22">
        <v>9</v>
      </c>
      <c r="O106" s="25" t="s">
        <v>264</v>
      </c>
      <c r="P106" s="22" t="s">
        <v>91</v>
      </c>
      <c r="Q106" s="25" t="s">
        <v>89</v>
      </c>
      <c r="R106" s="27">
        <v>0</v>
      </c>
      <c r="S106" s="27">
        <v>0</v>
      </c>
      <c r="T106" s="27">
        <v>1</v>
      </c>
      <c r="U106" s="27">
        <f>IF(R106&gt;S106,IF(R106&gt;T106,R106,T106),IF(S106&gt;T106,S106,T106))</f>
        <v>1</v>
      </c>
      <c r="V106" s="4">
        <v>30</v>
      </c>
      <c r="W106" s="4">
        <v>30</v>
      </c>
    </row>
    <row r="107" spans="1:23" ht="12.75">
      <c r="A107" s="4">
        <v>32</v>
      </c>
      <c r="B107" s="22">
        <v>1</v>
      </c>
      <c r="C107" s="25" t="s">
        <v>175</v>
      </c>
      <c r="D107" s="26" t="s">
        <v>86</v>
      </c>
      <c r="E107" s="25" t="s">
        <v>84</v>
      </c>
      <c r="F107" s="27">
        <v>0</v>
      </c>
      <c r="G107" s="27">
        <v>0</v>
      </c>
      <c r="H107" s="27">
        <v>0</v>
      </c>
      <c r="I107" s="27">
        <f>IF(F107&gt;G107,IF(F107&gt;H107,F107,H107),IF(G107&gt;H107,G107,H107))</f>
        <v>0</v>
      </c>
      <c r="J107" s="4">
        <v>43</v>
      </c>
      <c r="K107" s="4">
        <v>45</v>
      </c>
      <c r="M107" s="4">
        <v>32</v>
      </c>
      <c r="N107" s="22">
        <v>26</v>
      </c>
      <c r="O107" s="25" t="s">
        <v>172</v>
      </c>
      <c r="P107" s="26" t="s">
        <v>91</v>
      </c>
      <c r="Q107" s="25" t="s">
        <v>87</v>
      </c>
      <c r="R107" s="27">
        <v>0</v>
      </c>
      <c r="S107" s="27">
        <v>0</v>
      </c>
      <c r="T107" s="27">
        <v>1</v>
      </c>
      <c r="U107" s="27">
        <f>IF(R107&gt;S107,IF(R107&gt;T107,R107,T107),IF(S107&gt;T107,S107,T107))</f>
        <v>1</v>
      </c>
      <c r="V107" s="4">
        <v>43</v>
      </c>
      <c r="W107" s="4">
        <v>45</v>
      </c>
    </row>
    <row r="108" spans="1:23" ht="12.75">
      <c r="A108" s="4">
        <v>33</v>
      </c>
      <c r="B108" s="22">
        <v>6</v>
      </c>
      <c r="C108" s="25" t="s">
        <v>391</v>
      </c>
      <c r="D108" s="26" t="s">
        <v>86</v>
      </c>
      <c r="E108" s="25" t="s">
        <v>33</v>
      </c>
      <c r="F108" s="27">
        <v>0</v>
      </c>
      <c r="G108" s="27">
        <v>0</v>
      </c>
      <c r="H108" s="27">
        <v>0</v>
      </c>
      <c r="I108" s="27">
        <f>IF(F108&gt;G108,IF(F108&gt;H108,F108,H108),IF(G108&gt;H108,G108,H108))</f>
        <v>0</v>
      </c>
      <c r="J108" s="4">
        <v>43</v>
      </c>
      <c r="K108" s="4">
        <v>45</v>
      </c>
      <c r="M108" s="4">
        <v>33</v>
      </c>
      <c r="N108" s="22">
        <v>1</v>
      </c>
      <c r="O108" s="25" t="s">
        <v>175</v>
      </c>
      <c r="P108" s="26" t="s">
        <v>86</v>
      </c>
      <c r="Q108" s="25" t="s">
        <v>84</v>
      </c>
      <c r="R108" s="27">
        <v>0</v>
      </c>
      <c r="S108" s="27">
        <v>0</v>
      </c>
      <c r="T108" s="27">
        <v>0</v>
      </c>
      <c r="U108" s="27">
        <f>IF(R108&gt;S108,IF(R108&gt;T108,R108,T108),IF(S108&gt;T108,S108,T108))</f>
        <v>0</v>
      </c>
      <c r="V108" s="4">
        <v>43</v>
      </c>
      <c r="W108" s="4">
        <v>45</v>
      </c>
    </row>
    <row r="109" spans="1:23" ht="12.75">
      <c r="A109" s="4">
        <v>34</v>
      </c>
      <c r="B109" s="22">
        <v>10</v>
      </c>
      <c r="C109" s="25" t="s">
        <v>265</v>
      </c>
      <c r="D109" s="22" t="s">
        <v>86</v>
      </c>
      <c r="E109" s="25" t="s">
        <v>90</v>
      </c>
      <c r="F109" s="27">
        <v>0</v>
      </c>
      <c r="G109" s="27">
        <v>0</v>
      </c>
      <c r="H109" s="27">
        <v>0</v>
      </c>
      <c r="I109" s="27">
        <f>IF(F109&gt;G109,IF(F109&gt;H109,F109,H109),IF(G109&gt;H109,G109,H109))</f>
        <v>0</v>
      </c>
      <c r="J109" s="4">
        <v>43</v>
      </c>
      <c r="K109" s="4">
        <v>45</v>
      </c>
      <c r="M109" s="4">
        <v>34</v>
      </c>
      <c r="N109" s="22">
        <v>6</v>
      </c>
      <c r="O109" s="25" t="s">
        <v>391</v>
      </c>
      <c r="P109" s="26" t="s">
        <v>86</v>
      </c>
      <c r="Q109" s="25" t="s">
        <v>33</v>
      </c>
      <c r="R109" s="27">
        <v>0</v>
      </c>
      <c r="S109" s="27">
        <v>0</v>
      </c>
      <c r="T109" s="27">
        <v>0</v>
      </c>
      <c r="U109" s="27">
        <f>IF(R109&gt;S109,IF(R109&gt;T109,R109,T109),IF(S109&gt;T109,S109,T109))</f>
        <v>0</v>
      </c>
      <c r="V109" s="4">
        <v>43</v>
      </c>
      <c r="W109" s="4">
        <v>45</v>
      </c>
    </row>
    <row r="110" spans="1:23" ht="12.75">
      <c r="A110" s="4">
        <v>35</v>
      </c>
      <c r="B110" s="112">
        <v>14</v>
      </c>
      <c r="C110" s="31" t="s">
        <v>401</v>
      </c>
      <c r="D110" s="138" t="s">
        <v>91</v>
      </c>
      <c r="E110" s="31" t="s">
        <v>87</v>
      </c>
      <c r="F110" s="27">
        <v>0</v>
      </c>
      <c r="G110" s="27">
        <v>0</v>
      </c>
      <c r="H110" s="27">
        <v>0</v>
      </c>
      <c r="I110" s="27">
        <f>IF(F110&gt;G110,IF(F110&gt;H110,F110,H110),IF(G110&gt;H110,G110,H110))</f>
        <v>0</v>
      </c>
      <c r="J110" s="4">
        <v>43</v>
      </c>
      <c r="K110" s="4">
        <v>45</v>
      </c>
      <c r="M110" s="4">
        <v>35</v>
      </c>
      <c r="N110" s="112">
        <v>10</v>
      </c>
      <c r="O110" s="31" t="s">
        <v>265</v>
      </c>
      <c r="P110" s="112" t="s">
        <v>86</v>
      </c>
      <c r="Q110" s="31" t="s">
        <v>90</v>
      </c>
      <c r="R110" s="27">
        <v>0</v>
      </c>
      <c r="S110" s="27">
        <v>0</v>
      </c>
      <c r="T110" s="27">
        <v>0</v>
      </c>
      <c r="U110" s="27">
        <f>IF(R110&gt;S110,IF(R110&gt;T110,R110,T110),IF(S110&gt;T110,S110,T110))</f>
        <v>0</v>
      </c>
      <c r="V110" s="4">
        <v>43</v>
      </c>
      <c r="W110" s="4">
        <v>45</v>
      </c>
    </row>
    <row r="111" spans="1:23" ht="12.75">
      <c r="A111" s="4">
        <v>36</v>
      </c>
      <c r="B111" s="22">
        <v>16</v>
      </c>
      <c r="C111" s="25" t="s">
        <v>270</v>
      </c>
      <c r="D111" s="22" t="s">
        <v>174</v>
      </c>
      <c r="E111" s="25" t="s">
        <v>254</v>
      </c>
      <c r="F111" s="27">
        <v>0</v>
      </c>
      <c r="G111" s="27">
        <v>0</v>
      </c>
      <c r="H111" s="27">
        <v>0</v>
      </c>
      <c r="I111" s="27">
        <f>IF(F111&gt;G111,IF(F111&gt;H111,F111,H111),IF(G111&gt;H111,G111,H111))</f>
        <v>0</v>
      </c>
      <c r="J111" s="4">
        <v>43</v>
      </c>
      <c r="K111" s="4">
        <v>45</v>
      </c>
      <c r="M111" s="4">
        <v>36</v>
      </c>
      <c r="N111" s="22">
        <v>14</v>
      </c>
      <c r="O111" s="25" t="s">
        <v>401</v>
      </c>
      <c r="P111" s="26" t="s">
        <v>91</v>
      </c>
      <c r="Q111" s="25" t="s">
        <v>87</v>
      </c>
      <c r="R111" s="27">
        <v>0</v>
      </c>
      <c r="S111" s="27">
        <v>0</v>
      </c>
      <c r="T111" s="27">
        <v>0</v>
      </c>
      <c r="U111" s="27">
        <f>IF(R111&gt;S111,IF(R111&gt;T111,R111,T111),IF(S111&gt;T111,S111,T111))</f>
        <v>0</v>
      </c>
      <c r="V111" s="4">
        <v>43</v>
      </c>
      <c r="W111" s="4">
        <v>45</v>
      </c>
    </row>
    <row r="112" spans="1:23" ht="12.75">
      <c r="A112" s="4">
        <v>37</v>
      </c>
      <c r="B112" s="22">
        <v>18</v>
      </c>
      <c r="C112" s="25" t="s">
        <v>272</v>
      </c>
      <c r="D112" s="22" t="s">
        <v>91</v>
      </c>
      <c r="E112" s="25" t="s">
        <v>33</v>
      </c>
      <c r="F112" s="27">
        <v>0</v>
      </c>
      <c r="G112" s="27">
        <v>0</v>
      </c>
      <c r="H112" s="27">
        <v>0</v>
      </c>
      <c r="I112" s="27">
        <f>IF(F112&gt;G112,IF(F112&gt;H112,F112,H112),IF(G112&gt;H112,G112,H112))</f>
        <v>0</v>
      </c>
      <c r="J112" s="4">
        <v>43</v>
      </c>
      <c r="K112" s="4">
        <v>45</v>
      </c>
      <c r="M112" s="4">
        <v>37</v>
      </c>
      <c r="N112" s="22">
        <v>16</v>
      </c>
      <c r="O112" s="25" t="s">
        <v>270</v>
      </c>
      <c r="P112" s="22" t="s">
        <v>174</v>
      </c>
      <c r="Q112" s="25" t="s">
        <v>254</v>
      </c>
      <c r="R112" s="27">
        <v>0</v>
      </c>
      <c r="S112" s="27">
        <v>0</v>
      </c>
      <c r="T112" s="27">
        <v>0</v>
      </c>
      <c r="U112" s="27">
        <f>IF(R112&gt;S112,IF(R112&gt;T112,R112,T112),IF(S112&gt;T112,S112,T112))</f>
        <v>0</v>
      </c>
      <c r="V112" s="4">
        <v>43</v>
      </c>
      <c r="W112" s="4">
        <v>45</v>
      </c>
    </row>
    <row r="113" spans="1:23" ht="12.75">
      <c r="A113" s="4">
        <v>38</v>
      </c>
      <c r="B113" s="22">
        <v>21</v>
      </c>
      <c r="C113" s="25" t="s">
        <v>387</v>
      </c>
      <c r="D113" s="22" t="s">
        <v>86</v>
      </c>
      <c r="E113" s="25" t="s">
        <v>89</v>
      </c>
      <c r="F113" s="27">
        <v>0</v>
      </c>
      <c r="G113" s="27">
        <v>0</v>
      </c>
      <c r="H113" s="27">
        <v>0</v>
      </c>
      <c r="I113" s="27">
        <f>IF(F113&gt;G113,IF(F113&gt;H113,F113,H113),IF(G113&gt;H113,G113,H113))</f>
        <v>0</v>
      </c>
      <c r="J113" s="4">
        <v>43</v>
      </c>
      <c r="K113" s="4">
        <v>45</v>
      </c>
      <c r="M113" s="4">
        <v>38</v>
      </c>
      <c r="N113" s="22">
        <v>18</v>
      </c>
      <c r="O113" s="25" t="s">
        <v>272</v>
      </c>
      <c r="P113" s="22" t="s">
        <v>91</v>
      </c>
      <c r="Q113" s="25" t="s">
        <v>33</v>
      </c>
      <c r="R113" s="27">
        <v>0</v>
      </c>
      <c r="S113" s="27">
        <v>0</v>
      </c>
      <c r="T113" s="27">
        <v>0</v>
      </c>
      <c r="U113" s="27">
        <f>IF(R113&gt;S113,IF(R113&gt;T113,R113,T113),IF(S113&gt;T113,S113,T113))</f>
        <v>0</v>
      </c>
      <c r="V113" s="4">
        <v>43</v>
      </c>
      <c r="W113" s="4">
        <v>45</v>
      </c>
    </row>
    <row r="114" spans="1:23" ht="12.75">
      <c r="A114" s="4">
        <v>39</v>
      </c>
      <c r="B114" s="22">
        <v>29</v>
      </c>
      <c r="C114" s="114" t="s">
        <v>280</v>
      </c>
      <c r="D114" s="22" t="s">
        <v>174</v>
      </c>
      <c r="E114" s="25" t="s">
        <v>254</v>
      </c>
      <c r="F114" s="27">
        <v>0</v>
      </c>
      <c r="G114" s="27">
        <v>0</v>
      </c>
      <c r="H114" s="27">
        <v>0</v>
      </c>
      <c r="I114" s="27">
        <f>IF(F114&gt;G114,IF(F114&gt;H114,F114,H114),IF(G114&gt;H114,G114,H114))</f>
        <v>0</v>
      </c>
      <c r="J114" s="4">
        <v>43</v>
      </c>
      <c r="K114" s="4">
        <v>45</v>
      </c>
      <c r="M114" s="4">
        <v>39</v>
      </c>
      <c r="N114" s="22">
        <v>21</v>
      </c>
      <c r="O114" s="114" t="s">
        <v>387</v>
      </c>
      <c r="P114" s="22" t="s">
        <v>86</v>
      </c>
      <c r="Q114" s="25" t="s">
        <v>89</v>
      </c>
      <c r="R114" s="27">
        <v>0</v>
      </c>
      <c r="S114" s="27">
        <v>0</v>
      </c>
      <c r="T114" s="27">
        <v>0</v>
      </c>
      <c r="U114" s="27">
        <f>IF(R114&gt;S114,IF(R114&gt;T114,R114,T114),IF(S114&gt;T114,S114,T114))</f>
        <v>0</v>
      </c>
      <c r="V114" s="4">
        <v>43</v>
      </c>
      <c r="W114" s="4">
        <v>45</v>
      </c>
    </row>
    <row r="115" spans="1:23" ht="12.75">
      <c r="A115" s="4">
        <v>40</v>
      </c>
      <c r="B115" s="22">
        <v>32</v>
      </c>
      <c r="C115" s="25" t="s">
        <v>283</v>
      </c>
      <c r="D115" s="22" t="s">
        <v>174</v>
      </c>
      <c r="E115" s="25" t="s">
        <v>253</v>
      </c>
      <c r="F115" s="27">
        <v>0</v>
      </c>
      <c r="G115" s="27">
        <v>0</v>
      </c>
      <c r="H115" s="27">
        <v>0</v>
      </c>
      <c r="I115" s="27">
        <f>IF(F115&gt;G115,IF(F115&gt;H115,F115,H115),IF(G115&gt;H115,G115,H115))</f>
        <v>0</v>
      </c>
      <c r="J115" s="4">
        <v>43</v>
      </c>
      <c r="K115" s="4">
        <v>45</v>
      </c>
      <c r="M115" s="4">
        <v>40</v>
      </c>
      <c r="N115" s="22">
        <v>29</v>
      </c>
      <c r="O115" s="25" t="s">
        <v>280</v>
      </c>
      <c r="P115" s="22" t="s">
        <v>174</v>
      </c>
      <c r="Q115" s="25" t="s">
        <v>254</v>
      </c>
      <c r="R115" s="27">
        <v>0</v>
      </c>
      <c r="S115" s="27">
        <v>0</v>
      </c>
      <c r="T115" s="27">
        <v>0</v>
      </c>
      <c r="U115" s="27">
        <f>IF(R115&gt;S115,IF(R115&gt;T115,R115,T115),IF(S115&gt;T115,S115,T115))</f>
        <v>0</v>
      </c>
      <c r="V115" s="4">
        <v>43</v>
      </c>
      <c r="W115" s="4">
        <v>45</v>
      </c>
    </row>
    <row r="116" spans="1:23" ht="12.75">
      <c r="A116" s="4">
        <v>41</v>
      </c>
      <c r="B116" s="22">
        <v>35</v>
      </c>
      <c r="C116" s="25" t="s">
        <v>286</v>
      </c>
      <c r="D116" s="22" t="s">
        <v>174</v>
      </c>
      <c r="E116" s="25" t="s">
        <v>254</v>
      </c>
      <c r="F116" s="27">
        <v>0</v>
      </c>
      <c r="G116" s="27">
        <v>0</v>
      </c>
      <c r="H116" s="27">
        <v>0</v>
      </c>
      <c r="I116" s="27">
        <f>IF(F116&gt;G116,IF(F116&gt;H116,F116,H116),IF(G116&gt;H116,G116,H116))</f>
        <v>0</v>
      </c>
      <c r="J116" s="4">
        <v>43</v>
      </c>
      <c r="K116" s="4">
        <v>45</v>
      </c>
      <c r="M116" s="4">
        <v>41</v>
      </c>
      <c r="N116" s="22">
        <v>32</v>
      </c>
      <c r="O116" s="25" t="s">
        <v>283</v>
      </c>
      <c r="P116" s="22" t="s">
        <v>174</v>
      </c>
      <c r="Q116" s="25" t="s">
        <v>253</v>
      </c>
      <c r="R116" s="27">
        <v>0</v>
      </c>
      <c r="S116" s="27">
        <v>0</v>
      </c>
      <c r="T116" s="27">
        <v>0</v>
      </c>
      <c r="U116" s="27">
        <f>IF(R116&gt;S116,IF(R116&gt;T116,R116,T116),IF(S116&gt;T116,S116,T116))</f>
        <v>0</v>
      </c>
      <c r="V116" s="4">
        <v>43</v>
      </c>
      <c r="W116" s="4">
        <v>45</v>
      </c>
    </row>
    <row r="117" spans="1:23" ht="12.75">
      <c r="A117" s="4">
        <v>42</v>
      </c>
      <c r="B117" s="79">
        <v>37</v>
      </c>
      <c r="C117" s="80" t="s">
        <v>288</v>
      </c>
      <c r="D117" s="79" t="s">
        <v>174</v>
      </c>
      <c r="E117" s="80" t="s">
        <v>254</v>
      </c>
      <c r="F117" s="27">
        <v>0</v>
      </c>
      <c r="G117" s="27">
        <v>0</v>
      </c>
      <c r="H117" s="27">
        <v>0</v>
      </c>
      <c r="I117" s="27">
        <f>IF(F117&gt;G117,IF(F117&gt;H117,F117,H117),IF(G117&gt;H117,G117,H117))</f>
        <v>0</v>
      </c>
      <c r="J117" s="4">
        <v>43</v>
      </c>
      <c r="K117" s="4">
        <v>45</v>
      </c>
      <c r="M117" s="4">
        <v>42</v>
      </c>
      <c r="N117" s="79">
        <v>35</v>
      </c>
      <c r="O117" s="80" t="s">
        <v>286</v>
      </c>
      <c r="P117" s="79" t="s">
        <v>174</v>
      </c>
      <c r="Q117" s="80" t="s">
        <v>254</v>
      </c>
      <c r="R117" s="27">
        <v>0</v>
      </c>
      <c r="S117" s="27">
        <v>0</v>
      </c>
      <c r="T117" s="27">
        <v>0</v>
      </c>
      <c r="U117" s="27">
        <f>IF(R117&gt;S117,IF(R117&gt;T117,R117,T117),IF(S117&gt;T117,S117,T117))</f>
        <v>0</v>
      </c>
      <c r="V117" s="4">
        <v>43</v>
      </c>
      <c r="W117" s="4">
        <v>45</v>
      </c>
    </row>
    <row r="118" spans="1:23" ht="12.75">
      <c r="A118" s="4">
        <v>43</v>
      </c>
      <c r="B118" s="97">
        <v>39</v>
      </c>
      <c r="C118" s="114" t="s">
        <v>290</v>
      </c>
      <c r="D118" s="97" t="s">
        <v>174</v>
      </c>
      <c r="E118" s="114" t="s">
        <v>254</v>
      </c>
      <c r="F118" s="27">
        <v>0</v>
      </c>
      <c r="G118" s="27">
        <v>0</v>
      </c>
      <c r="H118" s="27">
        <v>0</v>
      </c>
      <c r="I118" s="27">
        <f>IF(F118&gt;G118,IF(F118&gt;H118,F118,H118),IF(G118&gt;H118,G118,H118))</f>
        <v>0</v>
      </c>
      <c r="J118" s="4">
        <v>43</v>
      </c>
      <c r="K118" s="4">
        <v>45</v>
      </c>
      <c r="M118" s="4">
        <v>43</v>
      </c>
      <c r="N118" s="97">
        <v>37</v>
      </c>
      <c r="O118" s="114" t="s">
        <v>288</v>
      </c>
      <c r="P118" s="97" t="s">
        <v>174</v>
      </c>
      <c r="Q118" s="114" t="s">
        <v>254</v>
      </c>
      <c r="R118" s="27">
        <v>0</v>
      </c>
      <c r="S118" s="27">
        <v>0</v>
      </c>
      <c r="T118" s="27">
        <v>0</v>
      </c>
      <c r="U118" s="27">
        <f>IF(R118&gt;S118,IF(R118&gt;T118,R118,T118),IF(S118&gt;T118,S118,T118))</f>
        <v>0</v>
      </c>
      <c r="V118" s="4">
        <v>43</v>
      </c>
      <c r="W118" s="4">
        <v>45</v>
      </c>
    </row>
    <row r="119" spans="1:23" ht="12.75">
      <c r="A119" s="4">
        <v>44</v>
      </c>
      <c r="B119" s="129" t="s">
        <v>294</v>
      </c>
      <c r="C119" s="82" t="s">
        <v>295</v>
      </c>
      <c r="D119" s="83" t="s">
        <v>91</v>
      </c>
      <c r="E119" s="128" t="s">
        <v>85</v>
      </c>
      <c r="F119" s="27">
        <v>17</v>
      </c>
      <c r="G119" s="27">
        <v>2</v>
      </c>
      <c r="H119" s="27">
        <v>1</v>
      </c>
      <c r="I119" s="27">
        <f>IF(F119&gt;G119,IF(F119&gt;H119,F119,H119),IF(G119&gt;H119,G119,H119))</f>
        <v>17</v>
      </c>
      <c r="J119" s="4"/>
      <c r="K119" s="4"/>
      <c r="M119" s="4">
        <v>44</v>
      </c>
      <c r="N119" s="172">
        <v>39</v>
      </c>
      <c r="O119" s="114" t="s">
        <v>290</v>
      </c>
      <c r="P119" s="97" t="s">
        <v>174</v>
      </c>
      <c r="Q119" s="173" t="s">
        <v>254</v>
      </c>
      <c r="R119" s="27">
        <v>0</v>
      </c>
      <c r="S119" s="27">
        <v>0</v>
      </c>
      <c r="T119" s="27">
        <v>0</v>
      </c>
      <c r="U119" s="27">
        <f>IF(R119&gt;S119,IF(R119&gt;T119,R119,T119),IF(S119&gt;T119,S119,T119))</f>
        <v>0</v>
      </c>
      <c r="V119" s="4"/>
      <c r="W119" s="4"/>
    </row>
    <row r="121" spans="3:19" ht="12.75">
      <c r="C121" t="s">
        <v>54</v>
      </c>
      <c r="G121" t="s">
        <v>235</v>
      </c>
      <c r="O121" t="s">
        <v>54</v>
      </c>
      <c r="S121" t="s">
        <v>235</v>
      </c>
    </row>
    <row r="122" spans="3:19" ht="12.75">
      <c r="C122" t="s">
        <v>60</v>
      </c>
      <c r="G122" t="s">
        <v>251</v>
      </c>
      <c r="O122" t="s">
        <v>60</v>
      </c>
      <c r="S122" t="s">
        <v>251</v>
      </c>
    </row>
    <row r="124" spans="3:19" ht="12.75">
      <c r="C124" t="s">
        <v>58</v>
      </c>
      <c r="G124" t="s">
        <v>59</v>
      </c>
      <c r="O124" t="s">
        <v>58</v>
      </c>
      <c r="S124" t="s">
        <v>59</v>
      </c>
    </row>
    <row r="125" spans="3:19" ht="12.75">
      <c r="C125" t="s">
        <v>250</v>
      </c>
      <c r="G125" t="s">
        <v>61</v>
      </c>
      <c r="O125" t="s">
        <v>250</v>
      </c>
      <c r="S125" t="s">
        <v>61</v>
      </c>
    </row>
    <row r="127" spans="3:19" ht="12.75">
      <c r="C127" t="s">
        <v>139</v>
      </c>
      <c r="G127" t="s">
        <v>142</v>
      </c>
      <c r="O127" t="s">
        <v>139</v>
      </c>
      <c r="S127" t="s">
        <v>142</v>
      </c>
    </row>
    <row r="128" spans="3:19" ht="12.75">
      <c r="C128" t="s">
        <v>250</v>
      </c>
      <c r="G128" t="s">
        <v>383</v>
      </c>
      <c r="O128" t="s">
        <v>250</v>
      </c>
      <c r="S128" t="s">
        <v>383</v>
      </c>
    </row>
    <row r="130" spans="3:19" ht="12.75">
      <c r="C130" t="s">
        <v>62</v>
      </c>
      <c r="G130" t="s">
        <v>55</v>
      </c>
      <c r="O130" t="s">
        <v>62</v>
      </c>
      <c r="S130" t="s">
        <v>55</v>
      </c>
    </row>
    <row r="131" spans="3:19" ht="12.75">
      <c r="C131" t="s">
        <v>250</v>
      </c>
      <c r="G131" t="s">
        <v>57</v>
      </c>
      <c r="O131" t="s">
        <v>250</v>
      </c>
      <c r="S131" t="s">
        <v>57</v>
      </c>
    </row>
    <row r="145" ht="12.75" customHeight="1"/>
    <row r="207" ht="12.75" customHeight="1"/>
    <row r="212" ht="12.75" customHeight="1"/>
  </sheetData>
  <sheetProtection selectLockedCells="1" selectUnlockedCells="1"/>
  <mergeCells count="38">
    <mergeCell ref="R74:U74"/>
    <mergeCell ref="V74:V75"/>
    <mergeCell ref="W74:W75"/>
    <mergeCell ref="M67:W67"/>
    <mergeCell ref="M68:X68"/>
    <mergeCell ref="M69:X69"/>
    <mergeCell ref="M70:X70"/>
    <mergeCell ref="P71:S71"/>
    <mergeCell ref="M74:M75"/>
    <mergeCell ref="N74:N75"/>
    <mergeCell ref="O74:O75"/>
    <mergeCell ref="P74:P75"/>
    <mergeCell ref="Q74:Q75"/>
    <mergeCell ref="B7:B8"/>
    <mergeCell ref="C7:C8"/>
    <mergeCell ref="A2:L2"/>
    <mergeCell ref="A3:L3"/>
    <mergeCell ref="D5:G5"/>
    <mergeCell ref="A1:K1"/>
    <mergeCell ref="D7:D8"/>
    <mergeCell ref="E7:E8"/>
    <mergeCell ref="A70:L70"/>
    <mergeCell ref="D71:G71"/>
    <mergeCell ref="A74:A75"/>
    <mergeCell ref="B74:B75"/>
    <mergeCell ref="C74:C75"/>
    <mergeCell ref="E74:E75"/>
    <mergeCell ref="F74:I74"/>
    <mergeCell ref="A67:K67"/>
    <mergeCell ref="D74:D75"/>
    <mergeCell ref="F7:I7"/>
    <mergeCell ref="J7:J8"/>
    <mergeCell ref="K7:K8"/>
    <mergeCell ref="A7:A8"/>
    <mergeCell ref="J74:J75"/>
    <mergeCell ref="K74:K75"/>
    <mergeCell ref="A68:L68"/>
    <mergeCell ref="A69:L69"/>
  </mergeCells>
  <printOptions/>
  <pageMargins left="0.5" right="0.28" top="0.17" bottom="0.17" header="0.36" footer="0.17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05"/>
  <sheetViews>
    <sheetView zoomScaleSheetLayoutView="100" zoomScalePageLayoutView="0" workbookViewId="0" topLeftCell="A216">
      <selection activeCell="A249" sqref="A249:H269"/>
    </sheetView>
  </sheetViews>
  <sheetFormatPr defaultColWidth="11.625" defaultRowHeight="12.75"/>
  <cols>
    <col min="1" max="1" width="4.375" style="0" customWidth="1"/>
    <col min="2" max="2" width="5.125" style="0" customWidth="1"/>
    <col min="3" max="3" width="22.00390625" style="0" customWidth="1"/>
    <col min="4" max="4" width="7.625" style="0" customWidth="1"/>
    <col min="5" max="5" width="19.375" style="0" customWidth="1"/>
    <col min="6" max="6" width="10.125" style="0" customWidth="1"/>
    <col min="7" max="8" width="9.875" style="0" customWidth="1"/>
    <col min="9" max="10" width="5.125" style="0" customWidth="1"/>
    <col min="11" max="11" width="20.625" style="0" customWidth="1"/>
    <col min="12" max="12" width="7.25390625" style="0" customWidth="1"/>
    <col min="13" max="13" width="18.375" style="0" customWidth="1"/>
    <col min="14" max="14" width="10.375" style="0" customWidth="1"/>
    <col min="15" max="15" width="11.625" style="0" customWidth="1"/>
    <col min="16" max="16" width="10.00390625" style="0" customWidth="1"/>
  </cols>
  <sheetData>
    <row r="1" spans="1:16" ht="12.75">
      <c r="A1" s="141" t="s">
        <v>380</v>
      </c>
      <c r="B1" s="155"/>
      <c r="C1" s="155"/>
      <c r="D1" s="155"/>
      <c r="E1" s="155"/>
      <c r="F1" s="155"/>
      <c r="G1" s="155"/>
      <c r="H1" s="155"/>
      <c r="I1" s="141" t="s">
        <v>380</v>
      </c>
      <c r="J1" s="155"/>
      <c r="K1" s="155"/>
      <c r="L1" s="155"/>
      <c r="M1" s="155"/>
      <c r="N1" s="155"/>
      <c r="O1" s="155"/>
      <c r="P1" s="155"/>
    </row>
    <row r="2" spans="3:16" ht="12.75">
      <c r="C2" s="14" t="s">
        <v>224</v>
      </c>
      <c r="D2" s="14"/>
      <c r="E2" s="14"/>
      <c r="F2" s="14"/>
      <c r="G2" s="14"/>
      <c r="H2" s="14"/>
      <c r="K2" s="14" t="s">
        <v>224</v>
      </c>
      <c r="L2" s="14"/>
      <c r="M2" s="14"/>
      <c r="N2" s="14"/>
      <c r="O2" s="14"/>
      <c r="P2" s="14"/>
    </row>
    <row r="3" spans="1:16" ht="12.75">
      <c r="A3" s="141" t="s">
        <v>221</v>
      </c>
      <c r="B3" s="155"/>
      <c r="C3" s="155"/>
      <c r="D3" s="155"/>
      <c r="E3" s="155"/>
      <c r="F3" s="155"/>
      <c r="G3" s="155"/>
      <c r="H3" s="155"/>
      <c r="I3" s="141" t="s">
        <v>221</v>
      </c>
      <c r="J3" s="155"/>
      <c r="K3" s="155"/>
      <c r="L3" s="155"/>
      <c r="M3" s="155"/>
      <c r="N3" s="155"/>
      <c r="O3" s="155"/>
      <c r="P3" s="155"/>
    </row>
    <row r="4" spans="1:19" ht="12.75">
      <c r="A4" s="170" t="s">
        <v>231</v>
      </c>
      <c r="B4" s="170"/>
      <c r="C4" s="170"/>
      <c r="D4" s="170"/>
      <c r="E4" s="170"/>
      <c r="F4" s="170"/>
      <c r="G4" s="170"/>
      <c r="H4" s="170"/>
      <c r="I4" s="155" t="s">
        <v>231</v>
      </c>
      <c r="J4" s="155"/>
      <c r="K4" s="155"/>
      <c r="L4" s="155"/>
      <c r="M4" s="155"/>
      <c r="N4" s="155"/>
      <c r="O4" s="155"/>
      <c r="P4" s="155"/>
      <c r="Q4" s="14"/>
      <c r="R4" s="14"/>
      <c r="S4" s="14"/>
    </row>
    <row r="5" spans="1:15" ht="12.75">
      <c r="A5" s="2" t="s">
        <v>101</v>
      </c>
      <c r="D5" s="152" t="s">
        <v>234</v>
      </c>
      <c r="E5" s="152"/>
      <c r="F5" s="152"/>
      <c r="G5" s="152"/>
      <c r="I5" s="2" t="s">
        <v>101</v>
      </c>
      <c r="L5" s="152" t="s">
        <v>234</v>
      </c>
      <c r="M5" s="152"/>
      <c r="N5" s="152"/>
      <c r="O5" s="152"/>
    </row>
    <row r="6" spans="1:15" ht="12.75">
      <c r="A6" s="2" t="s">
        <v>379</v>
      </c>
      <c r="D6" s="2"/>
      <c r="E6" s="2"/>
      <c r="F6" s="2"/>
      <c r="G6" t="s">
        <v>411</v>
      </c>
      <c r="I6" s="2" t="s">
        <v>379</v>
      </c>
      <c r="L6" s="2"/>
      <c r="M6" s="2"/>
      <c r="N6" s="2"/>
      <c r="O6" t="s">
        <v>378</v>
      </c>
    </row>
    <row r="7" spans="1:16" ht="13.5" customHeight="1">
      <c r="A7" s="150" t="s">
        <v>70</v>
      </c>
      <c r="B7" s="150" t="s">
        <v>71</v>
      </c>
      <c r="C7" s="143" t="s">
        <v>72</v>
      </c>
      <c r="D7" s="143" t="s">
        <v>104</v>
      </c>
      <c r="E7" s="143" t="s">
        <v>46</v>
      </c>
      <c r="F7" s="158" t="s">
        <v>105</v>
      </c>
      <c r="G7" s="158"/>
      <c r="H7" s="158"/>
      <c r="I7" s="150" t="s">
        <v>70</v>
      </c>
      <c r="J7" s="150" t="s">
        <v>71</v>
      </c>
      <c r="K7" s="143" t="s">
        <v>72</v>
      </c>
      <c r="L7" s="143" t="s">
        <v>104</v>
      </c>
      <c r="M7" s="143" t="s">
        <v>46</v>
      </c>
      <c r="N7" s="158" t="s">
        <v>105</v>
      </c>
      <c r="O7" s="158"/>
      <c r="P7" s="158"/>
    </row>
    <row r="8" spans="1:16" ht="13.5" customHeight="1">
      <c r="A8" s="150"/>
      <c r="B8" s="150"/>
      <c r="C8" s="150"/>
      <c r="D8" s="150"/>
      <c r="E8" s="150"/>
      <c r="F8" s="16">
        <v>1</v>
      </c>
      <c r="G8" s="16">
        <v>2</v>
      </c>
      <c r="H8" s="16">
        <v>3</v>
      </c>
      <c r="I8" s="150"/>
      <c r="J8" s="150"/>
      <c r="K8" s="150"/>
      <c r="L8" s="150"/>
      <c r="M8" s="150"/>
      <c r="N8" s="16">
        <v>1</v>
      </c>
      <c r="O8" s="16">
        <v>2</v>
      </c>
      <c r="P8" s="16">
        <v>3</v>
      </c>
    </row>
    <row r="9" spans="1:16" ht="19.5" customHeight="1">
      <c r="A9" s="4">
        <v>1</v>
      </c>
      <c r="B9" s="4">
        <v>66</v>
      </c>
      <c r="C9" s="65" t="s">
        <v>316</v>
      </c>
      <c r="D9" s="24" t="s">
        <v>83</v>
      </c>
      <c r="E9" s="65" t="s">
        <v>87</v>
      </c>
      <c r="F9" s="21"/>
      <c r="G9" s="21"/>
      <c r="H9" s="21"/>
      <c r="I9" s="4">
        <v>1</v>
      </c>
      <c r="J9" s="4">
        <v>66</v>
      </c>
      <c r="K9" s="65" t="s">
        <v>316</v>
      </c>
      <c r="L9" s="24" t="s">
        <v>83</v>
      </c>
      <c r="M9" s="65" t="s">
        <v>87</v>
      </c>
      <c r="N9" s="21"/>
      <c r="O9" s="21"/>
      <c r="P9" s="21"/>
    </row>
    <row r="10" spans="1:16" ht="19.5" customHeight="1">
      <c r="A10" s="4">
        <v>2</v>
      </c>
      <c r="B10" s="4">
        <v>67</v>
      </c>
      <c r="C10" s="65" t="s">
        <v>317</v>
      </c>
      <c r="D10" s="35" t="s">
        <v>91</v>
      </c>
      <c r="E10" s="65" t="s">
        <v>84</v>
      </c>
      <c r="F10" s="21"/>
      <c r="G10" s="21"/>
      <c r="H10" s="21"/>
      <c r="I10" s="4">
        <v>2</v>
      </c>
      <c r="J10" s="4">
        <v>67</v>
      </c>
      <c r="K10" s="65" t="s">
        <v>317</v>
      </c>
      <c r="L10" s="35" t="s">
        <v>91</v>
      </c>
      <c r="M10" s="65" t="s">
        <v>84</v>
      </c>
      <c r="N10" s="21"/>
      <c r="O10" s="21"/>
      <c r="P10" s="21"/>
    </row>
    <row r="11" spans="1:16" ht="19.5" customHeight="1">
      <c r="A11" s="4">
        <v>3</v>
      </c>
      <c r="B11" s="4">
        <v>68</v>
      </c>
      <c r="C11" s="65" t="s">
        <v>129</v>
      </c>
      <c r="D11" s="4" t="s">
        <v>83</v>
      </c>
      <c r="E11" s="65" t="s">
        <v>128</v>
      </c>
      <c r="F11" s="21"/>
      <c r="G11" s="21"/>
      <c r="H11" s="21"/>
      <c r="I11" s="4">
        <v>3</v>
      </c>
      <c r="J11" s="4">
        <v>68</v>
      </c>
      <c r="K11" s="65" t="s">
        <v>129</v>
      </c>
      <c r="L11" s="4" t="s">
        <v>83</v>
      </c>
      <c r="M11" s="65" t="s">
        <v>128</v>
      </c>
      <c r="N11" s="21"/>
      <c r="O11" s="21"/>
      <c r="P11" s="21"/>
    </row>
    <row r="12" spans="1:16" ht="19.5" customHeight="1">
      <c r="A12" s="4">
        <v>4</v>
      </c>
      <c r="B12" s="4">
        <v>69</v>
      </c>
      <c r="C12" s="65" t="s">
        <v>318</v>
      </c>
      <c r="D12" s="4" t="s">
        <v>86</v>
      </c>
      <c r="E12" s="65" t="s">
        <v>88</v>
      </c>
      <c r="F12" s="21"/>
      <c r="G12" s="21"/>
      <c r="H12" s="21"/>
      <c r="I12" s="4">
        <v>4</v>
      </c>
      <c r="J12" s="4">
        <v>69</v>
      </c>
      <c r="K12" s="65" t="s">
        <v>318</v>
      </c>
      <c r="L12" s="4" t="s">
        <v>86</v>
      </c>
      <c r="M12" s="65" t="s">
        <v>88</v>
      </c>
      <c r="N12" s="21"/>
      <c r="O12" s="21"/>
      <c r="P12" s="21"/>
    </row>
    <row r="13" spans="1:16" ht="19.5" customHeight="1">
      <c r="A13" s="4">
        <v>5</v>
      </c>
      <c r="B13" s="4">
        <v>70</v>
      </c>
      <c r="C13" s="65" t="s">
        <v>319</v>
      </c>
      <c r="D13" s="4" t="s">
        <v>86</v>
      </c>
      <c r="E13" s="65" t="s">
        <v>88</v>
      </c>
      <c r="F13" s="21"/>
      <c r="G13" s="21"/>
      <c r="H13" s="21"/>
      <c r="I13" s="4">
        <v>5</v>
      </c>
      <c r="J13" s="4">
        <v>70</v>
      </c>
      <c r="K13" s="65" t="s">
        <v>319</v>
      </c>
      <c r="L13" s="4" t="s">
        <v>86</v>
      </c>
      <c r="M13" s="65" t="s">
        <v>88</v>
      </c>
      <c r="N13" s="21"/>
      <c r="O13" s="21"/>
      <c r="P13" s="21"/>
    </row>
    <row r="14" spans="1:16" ht="19.5" customHeight="1">
      <c r="A14" s="4">
        <v>6</v>
      </c>
      <c r="B14" s="4">
        <v>71</v>
      </c>
      <c r="C14" s="65" t="s">
        <v>152</v>
      </c>
      <c r="D14" s="24" t="s">
        <v>86</v>
      </c>
      <c r="E14" s="65" t="s">
        <v>32</v>
      </c>
      <c r="F14" s="21"/>
      <c r="G14" s="21"/>
      <c r="H14" s="21"/>
      <c r="I14" s="4">
        <v>6</v>
      </c>
      <c r="J14" s="4">
        <v>71</v>
      </c>
      <c r="K14" s="65" t="s">
        <v>152</v>
      </c>
      <c r="L14" s="24" t="s">
        <v>86</v>
      </c>
      <c r="M14" s="65" t="s">
        <v>32</v>
      </c>
      <c r="N14" s="21"/>
      <c r="O14" s="21"/>
      <c r="P14" s="21"/>
    </row>
    <row r="15" spans="1:16" ht="19.5" customHeight="1">
      <c r="A15" s="4">
        <v>7</v>
      </c>
      <c r="B15" s="4">
        <v>72</v>
      </c>
      <c r="C15" s="65" t="s">
        <v>320</v>
      </c>
      <c r="D15" s="35" t="s">
        <v>86</v>
      </c>
      <c r="E15" s="65" t="s">
        <v>40</v>
      </c>
      <c r="F15" s="21"/>
      <c r="G15" s="21"/>
      <c r="H15" s="21"/>
      <c r="I15" s="4">
        <v>7</v>
      </c>
      <c r="J15" s="4">
        <v>72</v>
      </c>
      <c r="K15" s="65" t="s">
        <v>320</v>
      </c>
      <c r="L15" s="35" t="s">
        <v>86</v>
      </c>
      <c r="M15" s="65" t="s">
        <v>40</v>
      </c>
      <c r="N15" s="21"/>
      <c r="O15" s="21"/>
      <c r="P15" s="21"/>
    </row>
    <row r="16" spans="1:16" ht="19.5" customHeight="1">
      <c r="A16" s="4">
        <v>8</v>
      </c>
      <c r="B16" s="4">
        <v>73</v>
      </c>
      <c r="C16" s="65" t="s">
        <v>321</v>
      </c>
      <c r="D16" s="4" t="s">
        <v>86</v>
      </c>
      <c r="E16" s="65" t="s">
        <v>89</v>
      </c>
      <c r="F16" s="21"/>
      <c r="G16" s="21"/>
      <c r="H16" s="21"/>
      <c r="I16" s="4">
        <v>8</v>
      </c>
      <c r="J16" s="4">
        <v>73</v>
      </c>
      <c r="K16" s="65" t="s">
        <v>321</v>
      </c>
      <c r="L16" s="4" t="s">
        <v>86</v>
      </c>
      <c r="M16" s="65" t="s">
        <v>89</v>
      </c>
      <c r="N16" s="21"/>
      <c r="O16" s="21"/>
      <c r="P16" s="21"/>
    </row>
    <row r="17" spans="1:16" ht="19.5" customHeight="1">
      <c r="A17" s="4">
        <v>9</v>
      </c>
      <c r="B17" s="4">
        <v>74</v>
      </c>
      <c r="C17" s="65" t="s">
        <v>402</v>
      </c>
      <c r="D17" s="35" t="s">
        <v>91</v>
      </c>
      <c r="E17" s="65" t="s">
        <v>87</v>
      </c>
      <c r="F17" s="21"/>
      <c r="G17" s="21"/>
      <c r="H17" s="21"/>
      <c r="I17" s="4">
        <v>9</v>
      </c>
      <c r="J17" s="4">
        <v>74</v>
      </c>
      <c r="K17" s="65" t="s">
        <v>402</v>
      </c>
      <c r="L17" s="35" t="s">
        <v>91</v>
      </c>
      <c r="M17" s="65" t="s">
        <v>87</v>
      </c>
      <c r="N17" s="21"/>
      <c r="O17" s="21"/>
      <c r="P17" s="21"/>
    </row>
    <row r="18" spans="1:16" ht="19.5" customHeight="1">
      <c r="A18" s="4">
        <v>10</v>
      </c>
      <c r="B18" s="4">
        <v>75</v>
      </c>
      <c r="C18" s="65" t="s">
        <v>322</v>
      </c>
      <c r="D18" s="4" t="s">
        <v>86</v>
      </c>
      <c r="E18" s="65" t="s">
        <v>40</v>
      </c>
      <c r="F18" s="21"/>
      <c r="G18" s="21"/>
      <c r="H18" s="21"/>
      <c r="I18" s="4">
        <v>10</v>
      </c>
      <c r="J18" s="4">
        <v>75</v>
      </c>
      <c r="K18" s="65" t="s">
        <v>322</v>
      </c>
      <c r="L18" s="4" t="s">
        <v>86</v>
      </c>
      <c r="M18" s="65" t="s">
        <v>40</v>
      </c>
      <c r="N18" s="21"/>
      <c r="O18" s="21"/>
      <c r="P18" s="21"/>
    </row>
    <row r="19" spans="1:16" ht="19.5" customHeight="1">
      <c r="A19" s="4">
        <v>11</v>
      </c>
      <c r="B19" s="35" t="s">
        <v>323</v>
      </c>
      <c r="C19" s="65" t="s">
        <v>324</v>
      </c>
      <c r="D19" s="35" t="s">
        <v>91</v>
      </c>
      <c r="E19" s="65" t="s">
        <v>89</v>
      </c>
      <c r="F19" s="21"/>
      <c r="G19" s="21"/>
      <c r="H19" s="21"/>
      <c r="I19" s="4">
        <v>11</v>
      </c>
      <c r="J19" s="4">
        <v>77</v>
      </c>
      <c r="K19" s="65" t="s">
        <v>325</v>
      </c>
      <c r="L19" s="35" t="s">
        <v>83</v>
      </c>
      <c r="M19" s="65" t="s">
        <v>85</v>
      </c>
      <c r="N19" s="21"/>
      <c r="O19" s="21"/>
      <c r="P19" s="21"/>
    </row>
    <row r="20" spans="1:16" ht="19.5" customHeight="1">
      <c r="A20" s="4">
        <v>12</v>
      </c>
      <c r="B20" s="4">
        <v>77</v>
      </c>
      <c r="C20" s="65" t="s">
        <v>325</v>
      </c>
      <c r="D20" s="35" t="s">
        <v>83</v>
      </c>
      <c r="E20" s="65" t="s">
        <v>85</v>
      </c>
      <c r="F20" s="21"/>
      <c r="G20" s="21"/>
      <c r="H20" s="21"/>
      <c r="I20" s="4">
        <v>12</v>
      </c>
      <c r="J20" s="4">
        <v>78</v>
      </c>
      <c r="K20" s="65" t="s">
        <v>120</v>
      </c>
      <c r="L20" s="4" t="s">
        <v>86</v>
      </c>
      <c r="M20" s="65" t="s">
        <v>84</v>
      </c>
      <c r="N20" s="21"/>
      <c r="O20" s="21"/>
      <c r="P20" s="21"/>
    </row>
    <row r="21" spans="1:16" ht="19.5" customHeight="1">
      <c r="A21" s="4">
        <v>13</v>
      </c>
      <c r="B21" s="4">
        <v>78</v>
      </c>
      <c r="C21" s="65" t="s">
        <v>120</v>
      </c>
      <c r="D21" s="4" t="s">
        <v>86</v>
      </c>
      <c r="E21" s="65" t="s">
        <v>84</v>
      </c>
      <c r="F21" s="21"/>
      <c r="G21" s="21"/>
      <c r="H21" s="21"/>
      <c r="I21" s="4">
        <v>13</v>
      </c>
      <c r="J21" s="4">
        <v>79</v>
      </c>
      <c r="K21" s="65" t="s">
        <v>169</v>
      </c>
      <c r="L21" s="35" t="s">
        <v>86</v>
      </c>
      <c r="M21" s="65" t="s">
        <v>90</v>
      </c>
      <c r="N21" s="21"/>
      <c r="O21" s="21"/>
      <c r="P21" s="21"/>
    </row>
    <row r="22" spans="1:16" ht="19.5" customHeight="1">
      <c r="A22" s="4">
        <v>14</v>
      </c>
      <c r="B22" s="4">
        <v>79</v>
      </c>
      <c r="C22" s="65" t="s">
        <v>169</v>
      </c>
      <c r="D22" s="35" t="s">
        <v>86</v>
      </c>
      <c r="E22" s="65" t="s">
        <v>90</v>
      </c>
      <c r="F22" s="21"/>
      <c r="G22" s="21"/>
      <c r="H22" s="21"/>
      <c r="I22" s="4">
        <v>14</v>
      </c>
      <c r="J22" s="15">
        <v>80</v>
      </c>
      <c r="K22" s="67" t="s">
        <v>116</v>
      </c>
      <c r="L22" s="4" t="s">
        <v>83</v>
      </c>
      <c r="M22" s="65" t="s">
        <v>85</v>
      </c>
      <c r="N22" s="21"/>
      <c r="O22" s="21"/>
      <c r="P22" s="21"/>
    </row>
    <row r="23" spans="1:16" ht="19.5" customHeight="1">
      <c r="A23" s="4">
        <v>15</v>
      </c>
      <c r="B23" s="15">
        <v>80</v>
      </c>
      <c r="C23" s="67" t="s">
        <v>116</v>
      </c>
      <c r="D23" s="4" t="s">
        <v>83</v>
      </c>
      <c r="E23" s="65" t="s">
        <v>85</v>
      </c>
      <c r="F23" s="21"/>
      <c r="G23" s="21"/>
      <c r="H23" s="21"/>
      <c r="I23" s="4">
        <v>15</v>
      </c>
      <c r="J23" s="4">
        <v>81</v>
      </c>
      <c r="K23" s="65" t="s">
        <v>126</v>
      </c>
      <c r="L23" s="84" t="s">
        <v>83</v>
      </c>
      <c r="M23" s="65" t="s">
        <v>84</v>
      </c>
      <c r="N23" s="21"/>
      <c r="O23" s="21"/>
      <c r="P23" s="21"/>
    </row>
    <row r="24" spans="1:16" ht="19.5" customHeight="1">
      <c r="A24" s="4">
        <v>16</v>
      </c>
      <c r="B24" s="4">
        <v>81</v>
      </c>
      <c r="C24" s="65" t="s">
        <v>126</v>
      </c>
      <c r="D24" s="84" t="s">
        <v>83</v>
      </c>
      <c r="E24" s="65" t="s">
        <v>84</v>
      </c>
      <c r="F24" s="21"/>
      <c r="G24" s="21"/>
      <c r="H24" s="21"/>
      <c r="I24" s="4">
        <v>16</v>
      </c>
      <c r="J24" s="4">
        <v>82</v>
      </c>
      <c r="K24" s="65" t="s">
        <v>326</v>
      </c>
      <c r="L24" s="35" t="s">
        <v>86</v>
      </c>
      <c r="M24" s="65" t="s">
        <v>88</v>
      </c>
      <c r="N24" s="21"/>
      <c r="O24" s="21"/>
      <c r="P24" s="21"/>
    </row>
    <row r="25" spans="1:16" ht="19.5" customHeight="1">
      <c r="A25" s="4">
        <v>17</v>
      </c>
      <c r="B25" s="4">
        <v>82</v>
      </c>
      <c r="C25" s="65" t="s">
        <v>326</v>
      </c>
      <c r="D25" s="35" t="s">
        <v>86</v>
      </c>
      <c r="E25" s="65" t="s">
        <v>88</v>
      </c>
      <c r="F25" s="21"/>
      <c r="G25" s="21"/>
      <c r="H25" s="21"/>
      <c r="I25" s="4">
        <v>17</v>
      </c>
      <c r="J25" s="4">
        <v>83</v>
      </c>
      <c r="K25" s="65" t="s">
        <v>327</v>
      </c>
      <c r="L25" s="35" t="s">
        <v>86</v>
      </c>
      <c r="M25" s="65" t="s">
        <v>89</v>
      </c>
      <c r="N25" s="21"/>
      <c r="O25" s="21"/>
      <c r="P25" s="21"/>
    </row>
    <row r="26" spans="1:16" ht="19.5" customHeight="1">
      <c r="A26" s="4">
        <v>18</v>
      </c>
      <c r="B26" s="4">
        <v>83</v>
      </c>
      <c r="C26" s="65" t="s">
        <v>327</v>
      </c>
      <c r="D26" s="35" t="s">
        <v>86</v>
      </c>
      <c r="E26" s="65" t="s">
        <v>89</v>
      </c>
      <c r="F26" s="21"/>
      <c r="G26" s="21"/>
      <c r="H26" s="21"/>
      <c r="I26" s="4">
        <v>18</v>
      </c>
      <c r="J26" s="4">
        <v>84</v>
      </c>
      <c r="K26" s="65" t="s">
        <v>328</v>
      </c>
      <c r="L26" s="4" t="s">
        <v>91</v>
      </c>
      <c r="M26" s="65" t="s">
        <v>87</v>
      </c>
      <c r="N26" s="21"/>
      <c r="O26" s="21"/>
      <c r="P26" s="21"/>
    </row>
    <row r="27" spans="1:16" ht="19.5" customHeight="1">
      <c r="A27" s="4">
        <v>19</v>
      </c>
      <c r="B27" s="4">
        <v>84</v>
      </c>
      <c r="C27" s="65" t="s">
        <v>328</v>
      </c>
      <c r="D27" s="4" t="s">
        <v>91</v>
      </c>
      <c r="E27" s="65" t="s">
        <v>87</v>
      </c>
      <c r="F27" s="21"/>
      <c r="G27" s="21"/>
      <c r="H27" s="21"/>
      <c r="I27" s="4">
        <v>19</v>
      </c>
      <c r="J27" s="4">
        <v>85</v>
      </c>
      <c r="K27" s="65" t="s">
        <v>329</v>
      </c>
      <c r="L27" s="35" t="s">
        <v>86</v>
      </c>
      <c r="M27" s="65" t="s">
        <v>40</v>
      </c>
      <c r="N27" s="21"/>
      <c r="O27" s="21"/>
      <c r="P27" s="21"/>
    </row>
    <row r="28" spans="1:16" ht="19.5" customHeight="1">
      <c r="A28" s="4">
        <v>20</v>
      </c>
      <c r="B28" s="4">
        <v>85</v>
      </c>
      <c r="C28" s="65" t="s">
        <v>329</v>
      </c>
      <c r="D28" s="35" t="s">
        <v>86</v>
      </c>
      <c r="E28" s="65" t="s">
        <v>40</v>
      </c>
      <c r="F28" s="21"/>
      <c r="G28" s="21"/>
      <c r="H28" s="21"/>
      <c r="I28" s="4">
        <v>20</v>
      </c>
      <c r="J28" s="4">
        <v>86</v>
      </c>
      <c r="K28" s="65" t="s">
        <v>330</v>
      </c>
      <c r="L28" s="4" t="s">
        <v>86</v>
      </c>
      <c r="M28" s="65" t="s">
        <v>253</v>
      </c>
      <c r="N28" s="21"/>
      <c r="O28" s="21"/>
      <c r="P28" s="21"/>
    </row>
    <row r="29" spans="1:16" ht="19.5" customHeight="1">
      <c r="A29" s="4">
        <v>21</v>
      </c>
      <c r="B29" s="4">
        <v>86</v>
      </c>
      <c r="C29" s="65" t="s">
        <v>330</v>
      </c>
      <c r="D29" s="4" t="s">
        <v>86</v>
      </c>
      <c r="E29" s="65" t="s">
        <v>253</v>
      </c>
      <c r="F29" s="21"/>
      <c r="G29" s="21"/>
      <c r="H29" s="21"/>
      <c r="I29" s="4">
        <v>21</v>
      </c>
      <c r="J29" s="4">
        <v>87</v>
      </c>
      <c r="K29" s="103" t="s">
        <v>399</v>
      </c>
      <c r="L29" s="35" t="s">
        <v>86</v>
      </c>
      <c r="M29" s="65" t="s">
        <v>89</v>
      </c>
      <c r="N29" s="21"/>
      <c r="O29" s="21"/>
      <c r="P29" s="21"/>
    </row>
    <row r="30" spans="1:8" ht="19.5" customHeight="1">
      <c r="A30" s="4">
        <v>22</v>
      </c>
      <c r="B30" s="4">
        <v>87</v>
      </c>
      <c r="C30" s="103" t="s">
        <v>399</v>
      </c>
      <c r="D30" s="35" t="s">
        <v>86</v>
      </c>
      <c r="E30" s="65" t="s">
        <v>89</v>
      </c>
      <c r="F30" s="21"/>
      <c r="G30" s="21"/>
      <c r="H30" s="21"/>
    </row>
    <row r="31" spans="1:8" ht="19.5" customHeight="1">
      <c r="A31" s="4">
        <v>23</v>
      </c>
      <c r="B31" s="4">
        <v>88</v>
      </c>
      <c r="C31" s="65" t="s">
        <v>331</v>
      </c>
      <c r="D31" s="35" t="s">
        <v>91</v>
      </c>
      <c r="E31" s="65" t="s">
        <v>87</v>
      </c>
      <c r="F31" s="21"/>
      <c r="G31" s="21"/>
      <c r="H31" s="21"/>
    </row>
    <row r="32" spans="1:8" ht="19.5" customHeight="1">
      <c r="A32" s="4">
        <v>24</v>
      </c>
      <c r="B32" s="4">
        <v>89</v>
      </c>
      <c r="C32" s="65" t="s">
        <v>389</v>
      </c>
      <c r="D32" s="84" t="s">
        <v>86</v>
      </c>
      <c r="E32" s="65" t="s">
        <v>84</v>
      </c>
      <c r="F32" s="21"/>
      <c r="G32" s="21"/>
      <c r="H32" s="21"/>
    </row>
    <row r="33" spans="1:8" ht="19.5" customHeight="1">
      <c r="A33" s="4">
        <v>25</v>
      </c>
      <c r="B33" s="4">
        <v>90</v>
      </c>
      <c r="C33" s="65" t="s">
        <v>157</v>
      </c>
      <c r="D33" s="35" t="s">
        <v>83</v>
      </c>
      <c r="E33" s="65" t="s">
        <v>128</v>
      </c>
      <c r="F33" s="21"/>
      <c r="G33" s="21"/>
      <c r="H33" s="21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spans="1:16" ht="19.5" customHeight="1">
      <c r="A40" s="141" t="s">
        <v>380</v>
      </c>
      <c r="B40" s="155"/>
      <c r="C40" s="155"/>
      <c r="D40" s="155"/>
      <c r="E40" s="155"/>
      <c r="F40" s="155"/>
      <c r="G40" s="155"/>
      <c r="H40" s="155"/>
      <c r="I40" s="141" t="s">
        <v>380</v>
      </c>
      <c r="J40" s="155"/>
      <c r="K40" s="155"/>
      <c r="L40" s="155"/>
      <c r="M40" s="155"/>
      <c r="N40" s="155"/>
      <c r="O40" s="155"/>
      <c r="P40" s="155"/>
    </row>
    <row r="41" spans="3:16" ht="19.5" customHeight="1">
      <c r="C41" s="14" t="s">
        <v>224</v>
      </c>
      <c r="D41" s="14"/>
      <c r="E41" s="14"/>
      <c r="F41" s="14"/>
      <c r="G41" s="14"/>
      <c r="H41" s="14"/>
      <c r="K41" s="14" t="s">
        <v>224</v>
      </c>
      <c r="L41" s="14"/>
      <c r="M41" s="14"/>
      <c r="N41" s="14"/>
      <c r="O41" s="14"/>
      <c r="P41" s="14"/>
    </row>
    <row r="42" spans="1:16" ht="19.5" customHeight="1">
      <c r="A42" s="141" t="s">
        <v>221</v>
      </c>
      <c r="B42" s="155"/>
      <c r="C42" s="155"/>
      <c r="D42" s="155"/>
      <c r="E42" s="155"/>
      <c r="F42" s="155"/>
      <c r="G42" s="155"/>
      <c r="H42" s="155"/>
      <c r="I42" s="141" t="s">
        <v>221</v>
      </c>
      <c r="J42" s="155"/>
      <c r="K42" s="155"/>
      <c r="L42" s="155"/>
      <c r="M42" s="155"/>
      <c r="N42" s="155"/>
      <c r="O42" s="155"/>
      <c r="P42" s="155"/>
    </row>
    <row r="43" spans="1:16" ht="19.5" customHeight="1">
      <c r="A43" s="170" t="s">
        <v>231</v>
      </c>
      <c r="B43" s="170"/>
      <c r="C43" s="170"/>
      <c r="D43" s="170"/>
      <c r="E43" s="170"/>
      <c r="F43" s="170"/>
      <c r="G43" s="170"/>
      <c r="H43" s="170"/>
      <c r="I43" s="170" t="s">
        <v>231</v>
      </c>
      <c r="J43" s="170"/>
      <c r="K43" s="170"/>
      <c r="L43" s="170"/>
      <c r="M43" s="170"/>
      <c r="N43" s="170"/>
      <c r="O43" s="170"/>
      <c r="P43" s="170"/>
    </row>
    <row r="44" spans="1:15" ht="19.5" customHeight="1">
      <c r="A44" s="2" t="s">
        <v>101</v>
      </c>
      <c r="D44" s="152" t="s">
        <v>234</v>
      </c>
      <c r="E44" s="152"/>
      <c r="F44" s="152"/>
      <c r="G44" s="152"/>
      <c r="I44" s="2" t="s">
        <v>101</v>
      </c>
      <c r="L44" s="152" t="s">
        <v>400</v>
      </c>
      <c r="M44" s="152"/>
      <c r="N44" s="152"/>
      <c r="O44" s="152"/>
    </row>
    <row r="45" spans="1:15" ht="19.5" customHeight="1">
      <c r="A45" s="2" t="s">
        <v>379</v>
      </c>
      <c r="D45" s="2"/>
      <c r="E45" s="2"/>
      <c r="F45" s="2"/>
      <c r="G45" t="s">
        <v>411</v>
      </c>
      <c r="I45" s="2" t="s">
        <v>379</v>
      </c>
      <c r="L45" s="2"/>
      <c r="M45" s="2"/>
      <c r="N45" s="2"/>
      <c r="O45" t="s">
        <v>378</v>
      </c>
    </row>
    <row r="46" spans="1:16" ht="19.5" customHeight="1">
      <c r="A46" s="150" t="s">
        <v>70</v>
      </c>
      <c r="B46" s="150" t="s">
        <v>71</v>
      </c>
      <c r="C46" s="143" t="s">
        <v>72</v>
      </c>
      <c r="D46" s="143" t="s">
        <v>104</v>
      </c>
      <c r="E46" s="143" t="s">
        <v>46</v>
      </c>
      <c r="F46" s="158" t="s">
        <v>105</v>
      </c>
      <c r="G46" s="158"/>
      <c r="H46" s="158"/>
      <c r="I46" s="150" t="s">
        <v>70</v>
      </c>
      <c r="J46" s="150" t="s">
        <v>71</v>
      </c>
      <c r="K46" s="143" t="s">
        <v>72</v>
      </c>
      <c r="L46" s="143" t="s">
        <v>104</v>
      </c>
      <c r="M46" s="143" t="s">
        <v>46</v>
      </c>
      <c r="N46" s="158" t="s">
        <v>105</v>
      </c>
      <c r="O46" s="158"/>
      <c r="P46" s="158"/>
    </row>
    <row r="47" spans="1:16" ht="19.5" customHeight="1">
      <c r="A47" s="150"/>
      <c r="B47" s="150"/>
      <c r="C47" s="150"/>
      <c r="D47" s="150"/>
      <c r="E47" s="150"/>
      <c r="F47" s="16">
        <v>1</v>
      </c>
      <c r="G47" s="16">
        <v>2</v>
      </c>
      <c r="H47" s="16">
        <v>3</v>
      </c>
      <c r="I47" s="150"/>
      <c r="J47" s="150"/>
      <c r="K47" s="150"/>
      <c r="L47" s="150"/>
      <c r="M47" s="150"/>
      <c r="N47" s="16">
        <v>1</v>
      </c>
      <c r="O47" s="16">
        <v>2</v>
      </c>
      <c r="P47" s="16">
        <v>3</v>
      </c>
    </row>
    <row r="48" spans="1:16" ht="19.5" customHeight="1">
      <c r="A48" s="4">
        <v>1</v>
      </c>
      <c r="B48" s="4">
        <v>91</v>
      </c>
      <c r="C48" s="65" t="s">
        <v>333</v>
      </c>
      <c r="D48" s="35" t="s">
        <v>83</v>
      </c>
      <c r="E48" s="65" t="s">
        <v>85</v>
      </c>
      <c r="F48" s="21"/>
      <c r="G48" s="21"/>
      <c r="H48" s="21"/>
      <c r="I48" s="4">
        <v>1</v>
      </c>
      <c r="J48" s="35" t="s">
        <v>323</v>
      </c>
      <c r="K48" s="65" t="s">
        <v>324</v>
      </c>
      <c r="L48" s="35" t="s">
        <v>91</v>
      </c>
      <c r="M48" s="65" t="s">
        <v>89</v>
      </c>
      <c r="N48" s="21"/>
      <c r="O48" s="21"/>
      <c r="P48" s="21"/>
    </row>
    <row r="49" spans="1:16" ht="19.5" customHeight="1">
      <c r="A49" s="4">
        <v>2</v>
      </c>
      <c r="B49" s="4">
        <v>92</v>
      </c>
      <c r="C49" s="65" t="s">
        <v>334</v>
      </c>
      <c r="D49" s="35" t="s">
        <v>86</v>
      </c>
      <c r="E49" s="65" t="s">
        <v>32</v>
      </c>
      <c r="F49" s="21"/>
      <c r="G49" s="21"/>
      <c r="H49" s="21"/>
      <c r="I49" s="4">
        <v>2</v>
      </c>
      <c r="J49" s="35" t="s">
        <v>343</v>
      </c>
      <c r="K49" s="65" t="s">
        <v>342</v>
      </c>
      <c r="L49" s="35" t="s">
        <v>86</v>
      </c>
      <c r="M49" s="65" t="s">
        <v>89</v>
      </c>
      <c r="N49" s="21"/>
      <c r="O49" s="21"/>
      <c r="P49" s="21"/>
    </row>
    <row r="50" spans="1:16" ht="19.5" customHeight="1">
      <c r="A50" s="4">
        <v>3</v>
      </c>
      <c r="B50" s="4">
        <v>93</v>
      </c>
      <c r="C50" s="65" t="s">
        <v>335</v>
      </c>
      <c r="D50" s="35" t="s">
        <v>86</v>
      </c>
      <c r="E50" s="65" t="s">
        <v>88</v>
      </c>
      <c r="F50" s="21"/>
      <c r="G50" s="21"/>
      <c r="H50" s="21"/>
      <c r="I50" s="4">
        <v>3</v>
      </c>
      <c r="J50" s="35" t="s">
        <v>346</v>
      </c>
      <c r="K50" s="65" t="s">
        <v>344</v>
      </c>
      <c r="L50" s="35" t="s">
        <v>86</v>
      </c>
      <c r="M50" s="65" t="s">
        <v>40</v>
      </c>
      <c r="N50" s="21"/>
      <c r="O50" s="21"/>
      <c r="P50" s="21"/>
    </row>
    <row r="51" spans="1:16" ht="19.5" customHeight="1">
      <c r="A51" s="4">
        <v>4</v>
      </c>
      <c r="B51" s="4">
        <v>94</v>
      </c>
      <c r="C51" s="65" t="s">
        <v>336</v>
      </c>
      <c r="D51" s="35" t="s">
        <v>86</v>
      </c>
      <c r="E51" s="65" t="s">
        <v>88</v>
      </c>
      <c r="F51" s="21"/>
      <c r="G51" s="21"/>
      <c r="H51" s="21"/>
      <c r="I51" s="4">
        <v>4</v>
      </c>
      <c r="J51" s="35" t="s">
        <v>347</v>
      </c>
      <c r="K51" s="65" t="s">
        <v>345</v>
      </c>
      <c r="L51" s="35" t="s">
        <v>86</v>
      </c>
      <c r="M51" s="65" t="s">
        <v>85</v>
      </c>
      <c r="N51" s="21"/>
      <c r="O51" s="21"/>
      <c r="P51" s="21"/>
    </row>
    <row r="52" spans="1:16" ht="19.5" customHeight="1">
      <c r="A52" s="4">
        <v>5</v>
      </c>
      <c r="B52" s="4">
        <v>95</v>
      </c>
      <c r="C52" s="65" t="s">
        <v>337</v>
      </c>
      <c r="D52" s="35" t="s">
        <v>86</v>
      </c>
      <c r="E52" s="65" t="s">
        <v>89</v>
      </c>
      <c r="F52" s="21"/>
      <c r="G52" s="21"/>
      <c r="H52" s="21"/>
      <c r="I52" s="4">
        <v>5</v>
      </c>
      <c r="J52" s="35" t="s">
        <v>348</v>
      </c>
      <c r="K52" s="65" t="s">
        <v>349</v>
      </c>
      <c r="L52" s="35" t="s">
        <v>91</v>
      </c>
      <c r="M52" s="65" t="s">
        <v>84</v>
      </c>
      <c r="N52" s="21"/>
      <c r="O52" s="21"/>
      <c r="P52" s="21"/>
    </row>
    <row r="53" spans="1:16" ht="19.5" customHeight="1">
      <c r="A53" s="4">
        <v>6</v>
      </c>
      <c r="B53" s="4">
        <v>96</v>
      </c>
      <c r="C53" s="65" t="s">
        <v>338</v>
      </c>
      <c r="D53" s="35" t="s">
        <v>91</v>
      </c>
      <c r="E53" s="65" t="s">
        <v>87</v>
      </c>
      <c r="F53" s="21"/>
      <c r="G53" s="21"/>
      <c r="H53" s="21"/>
      <c r="I53" s="4">
        <v>6</v>
      </c>
      <c r="J53" s="35" t="s">
        <v>350</v>
      </c>
      <c r="K53" s="65" t="s">
        <v>351</v>
      </c>
      <c r="L53" s="35" t="s">
        <v>86</v>
      </c>
      <c r="M53" s="65" t="s">
        <v>84</v>
      </c>
      <c r="N53" s="21"/>
      <c r="O53" s="21"/>
      <c r="P53" s="21"/>
    </row>
    <row r="54" spans="1:16" ht="19.5" customHeight="1">
      <c r="A54" s="4">
        <v>7</v>
      </c>
      <c r="B54" s="4">
        <v>97</v>
      </c>
      <c r="C54" s="65" t="s">
        <v>147</v>
      </c>
      <c r="D54" s="35" t="s">
        <v>83</v>
      </c>
      <c r="E54" s="65" t="s">
        <v>40</v>
      </c>
      <c r="F54" s="21"/>
      <c r="G54" s="21"/>
      <c r="H54" s="21"/>
      <c r="I54" s="4">
        <v>7</v>
      </c>
      <c r="J54" s="35" t="s">
        <v>352</v>
      </c>
      <c r="K54" s="65" t="s">
        <v>353</v>
      </c>
      <c r="L54" s="35" t="s">
        <v>91</v>
      </c>
      <c r="M54" s="65" t="s">
        <v>40</v>
      </c>
      <c r="N54" s="21"/>
      <c r="O54" s="21"/>
      <c r="P54" s="21"/>
    </row>
    <row r="55" spans="1:16" ht="19.5" customHeight="1">
      <c r="A55" s="4">
        <v>8</v>
      </c>
      <c r="B55" s="4">
        <v>98</v>
      </c>
      <c r="C55" s="65" t="s">
        <v>339</v>
      </c>
      <c r="D55" s="35" t="s">
        <v>83</v>
      </c>
      <c r="E55" s="65" t="s">
        <v>128</v>
      </c>
      <c r="F55" s="21"/>
      <c r="G55" s="21"/>
      <c r="H55" s="21"/>
      <c r="I55" s="4">
        <v>8</v>
      </c>
      <c r="J55" s="133" t="s">
        <v>294</v>
      </c>
      <c r="K55" s="134" t="s">
        <v>295</v>
      </c>
      <c r="L55" s="135" t="s">
        <v>91</v>
      </c>
      <c r="M55" s="136" t="s">
        <v>85</v>
      </c>
      <c r="N55" s="21"/>
      <c r="O55" s="21"/>
      <c r="P55" s="21"/>
    </row>
    <row r="56" spans="1:8" ht="19.5" customHeight="1">
      <c r="A56" s="4">
        <v>9</v>
      </c>
      <c r="B56" s="4">
        <v>99</v>
      </c>
      <c r="C56" s="65" t="s">
        <v>111</v>
      </c>
      <c r="D56" s="35" t="s">
        <v>83</v>
      </c>
      <c r="E56" s="65" t="s">
        <v>85</v>
      </c>
      <c r="F56" s="21"/>
      <c r="G56" s="21"/>
      <c r="H56" s="21"/>
    </row>
    <row r="57" spans="1:8" ht="19.5" customHeight="1">
      <c r="A57" s="4">
        <v>10</v>
      </c>
      <c r="B57" s="4">
        <v>100</v>
      </c>
      <c r="C57" s="65" t="s">
        <v>112</v>
      </c>
      <c r="D57" s="35" t="s">
        <v>83</v>
      </c>
      <c r="E57" s="65" t="s">
        <v>32</v>
      </c>
      <c r="F57" s="21"/>
      <c r="G57" s="21"/>
      <c r="H57" s="21"/>
    </row>
    <row r="58" spans="1:8" ht="18.75" customHeight="1">
      <c r="A58" s="4">
        <v>11</v>
      </c>
      <c r="B58" s="4">
        <v>101</v>
      </c>
      <c r="C58" s="65" t="s">
        <v>135</v>
      </c>
      <c r="D58" s="35" t="s">
        <v>83</v>
      </c>
      <c r="E58" s="65" t="s">
        <v>128</v>
      </c>
      <c r="F58" s="21"/>
      <c r="G58" s="21"/>
      <c r="H58" s="21"/>
    </row>
    <row r="59" spans="1:8" ht="18.75" customHeight="1">
      <c r="A59" s="4">
        <v>12</v>
      </c>
      <c r="B59" s="4">
        <v>102</v>
      </c>
      <c r="C59" s="65" t="s">
        <v>109</v>
      </c>
      <c r="D59" s="35" t="s">
        <v>83</v>
      </c>
      <c r="E59" s="65" t="s">
        <v>85</v>
      </c>
      <c r="F59" s="21"/>
      <c r="G59" s="21"/>
      <c r="H59" s="21"/>
    </row>
    <row r="60" spans="1:8" ht="18.75" customHeight="1">
      <c r="A60" s="4">
        <v>13</v>
      </c>
      <c r="B60" s="4">
        <v>103</v>
      </c>
      <c r="C60" s="65" t="s">
        <v>110</v>
      </c>
      <c r="D60" s="35" t="s">
        <v>83</v>
      </c>
      <c r="E60" s="65" t="s">
        <v>32</v>
      </c>
      <c r="F60" s="21"/>
      <c r="G60" s="21"/>
      <c r="H60" s="21"/>
    </row>
    <row r="61" spans="1:8" ht="18.75" customHeight="1">
      <c r="A61" s="4">
        <v>14</v>
      </c>
      <c r="B61" s="4">
        <v>105</v>
      </c>
      <c r="C61" s="65" t="s">
        <v>127</v>
      </c>
      <c r="D61" s="35" t="s">
        <v>83</v>
      </c>
      <c r="E61" s="65" t="s">
        <v>128</v>
      </c>
      <c r="F61" s="21"/>
      <c r="G61" s="21"/>
      <c r="H61" s="21"/>
    </row>
    <row r="62" spans="1:8" ht="18.75" customHeight="1">
      <c r="A62" s="4">
        <v>15</v>
      </c>
      <c r="B62" s="4">
        <v>106</v>
      </c>
      <c r="C62" s="65" t="s">
        <v>340</v>
      </c>
      <c r="D62" s="35" t="s">
        <v>86</v>
      </c>
      <c r="E62" s="65" t="s">
        <v>89</v>
      </c>
      <c r="F62" s="21"/>
      <c r="G62" s="21"/>
      <c r="H62" s="21"/>
    </row>
    <row r="63" spans="1:8" ht="18.75" customHeight="1">
      <c r="A63" s="4">
        <v>16</v>
      </c>
      <c r="B63" s="4">
        <v>107</v>
      </c>
      <c r="C63" s="65" t="s">
        <v>124</v>
      </c>
      <c r="D63" s="35" t="s">
        <v>83</v>
      </c>
      <c r="E63" s="65" t="s">
        <v>32</v>
      </c>
      <c r="F63" s="21"/>
      <c r="G63" s="21"/>
      <c r="H63" s="21"/>
    </row>
    <row r="64" spans="1:8" ht="18.75" customHeight="1">
      <c r="A64" s="4">
        <v>17</v>
      </c>
      <c r="B64" s="4">
        <v>108</v>
      </c>
      <c r="C64" s="65" t="s">
        <v>341</v>
      </c>
      <c r="D64" s="35" t="s">
        <v>86</v>
      </c>
      <c r="E64" s="65" t="s">
        <v>40</v>
      </c>
      <c r="F64" s="21"/>
      <c r="G64" s="21"/>
      <c r="H64" s="21"/>
    </row>
    <row r="65" spans="1:8" ht="18.75" customHeight="1">
      <c r="A65" s="4">
        <v>18</v>
      </c>
      <c r="B65" s="35" t="s">
        <v>343</v>
      </c>
      <c r="C65" s="65" t="s">
        <v>342</v>
      </c>
      <c r="D65" s="35" t="s">
        <v>86</v>
      </c>
      <c r="E65" s="65" t="s">
        <v>89</v>
      </c>
      <c r="F65" s="21"/>
      <c r="G65" s="21"/>
      <c r="H65" s="21"/>
    </row>
    <row r="66" spans="1:8" ht="18.75" customHeight="1">
      <c r="A66" s="4">
        <v>19</v>
      </c>
      <c r="B66" s="35" t="s">
        <v>346</v>
      </c>
      <c r="C66" s="65" t="s">
        <v>344</v>
      </c>
      <c r="D66" s="35" t="s">
        <v>86</v>
      </c>
      <c r="E66" s="65" t="s">
        <v>40</v>
      </c>
      <c r="F66" s="21"/>
      <c r="G66" s="21"/>
      <c r="H66" s="21"/>
    </row>
    <row r="67" spans="1:8" ht="18.75" customHeight="1">
      <c r="A67" s="4">
        <v>20</v>
      </c>
      <c r="B67" s="35" t="s">
        <v>347</v>
      </c>
      <c r="C67" s="65" t="s">
        <v>345</v>
      </c>
      <c r="D67" s="35" t="s">
        <v>86</v>
      </c>
      <c r="E67" s="65" t="s">
        <v>85</v>
      </c>
      <c r="F67" s="21"/>
      <c r="G67" s="21"/>
      <c r="H67" s="21"/>
    </row>
    <row r="68" spans="1:8" ht="18.75" customHeight="1">
      <c r="A68" s="4">
        <v>21</v>
      </c>
      <c r="B68" s="35" t="s">
        <v>348</v>
      </c>
      <c r="C68" s="65" t="s">
        <v>349</v>
      </c>
      <c r="D68" s="35" t="s">
        <v>91</v>
      </c>
      <c r="E68" s="65" t="s">
        <v>84</v>
      </c>
      <c r="F68" s="21"/>
      <c r="G68" s="21"/>
      <c r="H68" s="21"/>
    </row>
    <row r="69" spans="1:8" ht="18.75" customHeight="1">
      <c r="A69" s="4">
        <v>22</v>
      </c>
      <c r="B69" s="35" t="s">
        <v>350</v>
      </c>
      <c r="C69" s="65" t="s">
        <v>351</v>
      </c>
      <c r="D69" s="35" t="s">
        <v>86</v>
      </c>
      <c r="E69" s="65" t="s">
        <v>84</v>
      </c>
      <c r="F69" s="21"/>
      <c r="G69" s="21"/>
      <c r="H69" s="21"/>
    </row>
    <row r="70" spans="1:8" ht="18.75" customHeight="1">
      <c r="A70" s="4">
        <v>23</v>
      </c>
      <c r="B70" s="35" t="s">
        <v>352</v>
      </c>
      <c r="C70" s="65" t="s">
        <v>353</v>
      </c>
      <c r="D70" s="35" t="s">
        <v>91</v>
      </c>
      <c r="E70" s="65" t="s">
        <v>40</v>
      </c>
      <c r="F70" s="21"/>
      <c r="G70" s="21"/>
      <c r="H70" s="21"/>
    </row>
    <row r="71" spans="1:8" ht="19.5" customHeight="1">
      <c r="A71" s="4">
        <v>24</v>
      </c>
      <c r="B71" s="35">
        <v>115</v>
      </c>
      <c r="C71" s="65" t="s">
        <v>245</v>
      </c>
      <c r="D71" s="35" t="s">
        <v>86</v>
      </c>
      <c r="E71" s="65" t="s">
        <v>84</v>
      </c>
      <c r="F71" s="21"/>
      <c r="G71" s="21"/>
      <c r="H71" s="21"/>
    </row>
    <row r="72" ht="18.75" customHeight="1"/>
    <row r="73" ht="18.75" customHeight="1"/>
    <row r="74" ht="18.75" customHeight="1"/>
    <row r="75" ht="18.75" customHeight="1"/>
    <row r="76" ht="18.75" customHeight="1"/>
    <row r="77" spans="1:8" ht="18.75" customHeight="1">
      <c r="A77" s="141" t="s">
        <v>380</v>
      </c>
      <c r="B77" s="141"/>
      <c r="C77" s="141"/>
      <c r="D77" s="141"/>
      <c r="E77" s="141"/>
      <c r="F77" s="141"/>
      <c r="G77" s="141"/>
      <c r="H77" s="141"/>
    </row>
    <row r="78" spans="1:16" ht="18.75" customHeight="1">
      <c r="A78" s="155" t="s">
        <v>43</v>
      </c>
      <c r="B78" s="155"/>
      <c r="C78" s="155"/>
      <c r="D78" s="155"/>
      <c r="E78" s="155"/>
      <c r="F78" s="155"/>
      <c r="G78" s="155"/>
      <c r="H78" s="155"/>
      <c r="I78" s="141" t="s">
        <v>380</v>
      </c>
      <c r="J78" s="155"/>
      <c r="K78" s="155"/>
      <c r="L78" s="155"/>
      <c r="M78" s="155"/>
      <c r="N78" s="155"/>
      <c r="O78" s="155"/>
      <c r="P78" s="155"/>
    </row>
    <row r="79" spans="1:11" ht="18.75" customHeight="1">
      <c r="A79" s="155" t="s">
        <v>227</v>
      </c>
      <c r="B79" s="155"/>
      <c r="C79" s="155"/>
      <c r="D79" s="155"/>
      <c r="E79" s="155"/>
      <c r="F79" s="155"/>
      <c r="G79" s="155"/>
      <c r="H79" s="162"/>
      <c r="K79" s="14" t="s">
        <v>224</v>
      </c>
    </row>
    <row r="80" spans="1:16" ht="18.75" customHeight="1">
      <c r="A80" s="170" t="s">
        <v>231</v>
      </c>
      <c r="B80" s="170"/>
      <c r="C80" s="170"/>
      <c r="D80" s="170"/>
      <c r="E80" s="170"/>
      <c r="F80" s="170"/>
      <c r="G80" s="170"/>
      <c r="H80" s="170"/>
      <c r="I80" s="141" t="s">
        <v>221</v>
      </c>
      <c r="J80" s="155"/>
      <c r="K80" s="155"/>
      <c r="L80" s="155"/>
      <c r="M80" s="155"/>
      <c r="N80" s="155"/>
      <c r="O80" s="155"/>
      <c r="P80" s="155"/>
    </row>
    <row r="81" spans="1:16" ht="18.75" customHeight="1">
      <c r="A81" s="2" t="s">
        <v>101</v>
      </c>
      <c r="D81" s="19" t="s">
        <v>228</v>
      </c>
      <c r="E81" s="19"/>
      <c r="F81" s="19"/>
      <c r="G81" s="19"/>
      <c r="I81" s="155" t="s">
        <v>231</v>
      </c>
      <c r="J81" s="155"/>
      <c r="K81" s="155"/>
      <c r="L81" s="155"/>
      <c r="M81" s="155"/>
      <c r="N81" s="155"/>
      <c r="O81" s="155"/>
      <c r="P81" s="155"/>
    </row>
    <row r="82" spans="1:15" ht="12.75">
      <c r="A82" s="2" t="s">
        <v>379</v>
      </c>
      <c r="D82" s="2"/>
      <c r="E82" s="2"/>
      <c r="F82" s="2"/>
      <c r="G82" t="s">
        <v>378</v>
      </c>
      <c r="I82" s="2" t="s">
        <v>101</v>
      </c>
      <c r="L82" s="152" t="s">
        <v>234</v>
      </c>
      <c r="M82" s="152"/>
      <c r="N82" s="152"/>
      <c r="O82" s="152"/>
    </row>
    <row r="83" spans="1:15" ht="12.75">
      <c r="A83" s="159" t="s">
        <v>70</v>
      </c>
      <c r="B83" s="159" t="s">
        <v>71</v>
      </c>
      <c r="C83" s="158" t="s">
        <v>72</v>
      </c>
      <c r="D83" s="158" t="s">
        <v>104</v>
      </c>
      <c r="E83" s="158" t="s">
        <v>46</v>
      </c>
      <c r="F83" s="160" t="s">
        <v>105</v>
      </c>
      <c r="G83" s="165"/>
      <c r="H83" s="166"/>
      <c r="I83" s="2" t="s">
        <v>379</v>
      </c>
      <c r="O83" t="s">
        <v>378</v>
      </c>
    </row>
    <row r="84" spans="1:16" ht="12.75" customHeight="1">
      <c r="A84" s="163"/>
      <c r="B84" s="163"/>
      <c r="C84" s="164"/>
      <c r="D84" s="164"/>
      <c r="E84" s="164"/>
      <c r="F84" s="16">
        <v>1</v>
      </c>
      <c r="G84" s="16">
        <v>2</v>
      </c>
      <c r="H84" s="16">
        <v>3</v>
      </c>
      <c r="I84" s="159" t="s">
        <v>70</v>
      </c>
      <c r="J84" s="159" t="s">
        <v>71</v>
      </c>
      <c r="K84" s="158" t="s">
        <v>72</v>
      </c>
      <c r="L84" s="158" t="s">
        <v>104</v>
      </c>
      <c r="M84" s="158" t="s">
        <v>46</v>
      </c>
      <c r="N84" s="160" t="s">
        <v>105</v>
      </c>
      <c r="O84" s="165"/>
      <c r="P84" s="166"/>
    </row>
    <row r="85" spans="1:16" ht="12.75">
      <c r="A85" s="22">
        <v>1</v>
      </c>
      <c r="B85" s="22">
        <v>1</v>
      </c>
      <c r="C85" s="25" t="s">
        <v>175</v>
      </c>
      <c r="D85" s="26" t="s">
        <v>86</v>
      </c>
      <c r="E85" s="25" t="s">
        <v>84</v>
      </c>
      <c r="F85" s="51"/>
      <c r="G85" s="51"/>
      <c r="H85" s="51"/>
      <c r="I85" s="163"/>
      <c r="J85" s="163"/>
      <c r="K85" s="164"/>
      <c r="L85" s="164"/>
      <c r="M85" s="164"/>
      <c r="N85" s="16">
        <v>1</v>
      </c>
      <c r="O85" s="16">
        <v>2</v>
      </c>
      <c r="P85" s="16">
        <v>3</v>
      </c>
    </row>
    <row r="86" spans="1:16" ht="18" customHeight="1">
      <c r="A86" s="22">
        <v>2</v>
      </c>
      <c r="B86" s="22">
        <v>2</v>
      </c>
      <c r="C86" s="25" t="s">
        <v>259</v>
      </c>
      <c r="D86" s="22" t="s">
        <v>91</v>
      </c>
      <c r="E86" s="25" t="s">
        <v>85</v>
      </c>
      <c r="F86" s="51"/>
      <c r="G86" s="51"/>
      <c r="H86" s="51"/>
      <c r="I86" s="4">
        <v>1</v>
      </c>
      <c r="J86" s="4">
        <v>88</v>
      </c>
      <c r="K86" s="65" t="s">
        <v>331</v>
      </c>
      <c r="L86" s="35" t="s">
        <v>91</v>
      </c>
      <c r="M86" s="65" t="s">
        <v>87</v>
      </c>
      <c r="N86" s="21"/>
      <c r="O86" s="21"/>
      <c r="P86" s="21"/>
    </row>
    <row r="87" spans="1:16" ht="18" customHeight="1">
      <c r="A87" s="22">
        <v>3</v>
      </c>
      <c r="B87" s="22">
        <v>3</v>
      </c>
      <c r="C87" s="28" t="s">
        <v>260</v>
      </c>
      <c r="D87" s="26" t="s">
        <v>86</v>
      </c>
      <c r="E87" s="25" t="s">
        <v>90</v>
      </c>
      <c r="F87" s="51"/>
      <c r="G87" s="51"/>
      <c r="H87" s="51"/>
      <c r="I87" s="4">
        <v>2</v>
      </c>
      <c r="J87" s="4">
        <v>89</v>
      </c>
      <c r="K87" s="65" t="s">
        <v>389</v>
      </c>
      <c r="L87" s="84" t="s">
        <v>86</v>
      </c>
      <c r="M87" s="65" t="s">
        <v>84</v>
      </c>
      <c r="N87" s="21"/>
      <c r="O87" s="21"/>
      <c r="P87" s="21"/>
    </row>
    <row r="88" spans="1:16" ht="18" customHeight="1">
      <c r="A88" s="22">
        <v>4</v>
      </c>
      <c r="B88" s="22">
        <v>5</v>
      </c>
      <c r="C88" s="25" t="s">
        <v>261</v>
      </c>
      <c r="D88" s="22" t="s">
        <v>91</v>
      </c>
      <c r="E88" s="25" t="s">
        <v>84</v>
      </c>
      <c r="F88" s="51"/>
      <c r="G88" s="51"/>
      <c r="H88" s="51"/>
      <c r="I88" s="4">
        <v>3</v>
      </c>
      <c r="J88" s="4">
        <v>90</v>
      </c>
      <c r="K88" s="65" t="s">
        <v>157</v>
      </c>
      <c r="L88" s="35" t="s">
        <v>83</v>
      </c>
      <c r="M88" s="65" t="s">
        <v>128</v>
      </c>
      <c r="N88" s="21"/>
      <c r="O88" s="21"/>
      <c r="P88" s="21"/>
    </row>
    <row r="89" spans="1:16" ht="18" customHeight="1">
      <c r="A89" s="22">
        <v>5</v>
      </c>
      <c r="B89" s="22">
        <v>6</v>
      </c>
      <c r="C89" s="114" t="s">
        <v>391</v>
      </c>
      <c r="D89" s="26" t="s">
        <v>86</v>
      </c>
      <c r="E89" s="25" t="s">
        <v>33</v>
      </c>
      <c r="F89" s="51"/>
      <c r="G89" s="51"/>
      <c r="H89" s="51"/>
      <c r="I89" s="4">
        <v>4</v>
      </c>
      <c r="J89" s="4">
        <v>91</v>
      </c>
      <c r="K89" s="65" t="s">
        <v>333</v>
      </c>
      <c r="L89" s="35" t="s">
        <v>83</v>
      </c>
      <c r="M89" s="65" t="s">
        <v>85</v>
      </c>
      <c r="N89" s="21"/>
      <c r="O89" s="21"/>
      <c r="P89" s="21"/>
    </row>
    <row r="90" spans="1:16" ht="18" customHeight="1">
      <c r="A90" s="22">
        <v>6</v>
      </c>
      <c r="B90" s="22">
        <v>7</v>
      </c>
      <c r="C90" s="25" t="s">
        <v>262</v>
      </c>
      <c r="D90" s="26" t="s">
        <v>91</v>
      </c>
      <c r="E90" s="25" t="s">
        <v>32</v>
      </c>
      <c r="F90" s="51"/>
      <c r="G90" s="51"/>
      <c r="H90" s="51"/>
      <c r="I90" s="4">
        <v>5</v>
      </c>
      <c r="J90" s="4">
        <v>92</v>
      </c>
      <c r="K90" s="65" t="s">
        <v>334</v>
      </c>
      <c r="L90" s="35" t="s">
        <v>86</v>
      </c>
      <c r="M90" s="65" t="s">
        <v>32</v>
      </c>
      <c r="N90" s="21"/>
      <c r="O90" s="21"/>
      <c r="P90" s="21"/>
    </row>
    <row r="91" spans="1:16" ht="18" customHeight="1">
      <c r="A91" s="22">
        <v>7</v>
      </c>
      <c r="B91" s="22">
        <v>8</v>
      </c>
      <c r="C91" s="25" t="s">
        <v>263</v>
      </c>
      <c r="D91" s="22" t="s">
        <v>91</v>
      </c>
      <c r="E91" s="25" t="s">
        <v>87</v>
      </c>
      <c r="F91" s="51"/>
      <c r="G91" s="51"/>
      <c r="H91" s="51"/>
      <c r="I91" s="4">
        <v>6</v>
      </c>
      <c r="J91" s="4">
        <v>93</v>
      </c>
      <c r="K91" s="65" t="s">
        <v>335</v>
      </c>
      <c r="L91" s="35" t="s">
        <v>86</v>
      </c>
      <c r="M91" s="65" t="s">
        <v>88</v>
      </c>
      <c r="N91" s="21"/>
      <c r="O91" s="21"/>
      <c r="P91" s="21"/>
    </row>
    <row r="92" spans="1:16" ht="18" customHeight="1">
      <c r="A92" s="22">
        <v>8</v>
      </c>
      <c r="B92" s="22">
        <v>9</v>
      </c>
      <c r="C92" s="31" t="s">
        <v>264</v>
      </c>
      <c r="D92" s="22" t="s">
        <v>91</v>
      </c>
      <c r="E92" s="25" t="s">
        <v>89</v>
      </c>
      <c r="F92" s="51"/>
      <c r="G92" s="51"/>
      <c r="H92" s="51"/>
      <c r="I92" s="4">
        <v>7</v>
      </c>
      <c r="J92" s="4">
        <v>94</v>
      </c>
      <c r="K92" s="65" t="s">
        <v>336</v>
      </c>
      <c r="L92" s="35" t="s">
        <v>86</v>
      </c>
      <c r="M92" s="65" t="s">
        <v>88</v>
      </c>
      <c r="N92" s="21"/>
      <c r="O92" s="21"/>
      <c r="P92" s="21"/>
    </row>
    <row r="93" spans="1:16" ht="18" customHeight="1">
      <c r="A93" s="22">
        <v>9</v>
      </c>
      <c r="B93" s="22">
        <v>10</v>
      </c>
      <c r="C93" s="25" t="s">
        <v>265</v>
      </c>
      <c r="D93" s="22" t="s">
        <v>86</v>
      </c>
      <c r="E93" s="25" t="s">
        <v>90</v>
      </c>
      <c r="F93" s="51"/>
      <c r="G93" s="51"/>
      <c r="H93" s="51"/>
      <c r="I93" s="4">
        <v>8</v>
      </c>
      <c r="J93" s="4">
        <v>95</v>
      </c>
      <c r="K93" s="65" t="s">
        <v>337</v>
      </c>
      <c r="L93" s="35" t="s">
        <v>86</v>
      </c>
      <c r="M93" s="65" t="s">
        <v>89</v>
      </c>
      <c r="N93" s="21"/>
      <c r="O93" s="21"/>
      <c r="P93" s="21"/>
    </row>
    <row r="94" spans="1:16" ht="18" customHeight="1">
      <c r="A94" s="22">
        <v>10</v>
      </c>
      <c r="B94" s="22">
        <v>11</v>
      </c>
      <c r="C94" s="25" t="s">
        <v>266</v>
      </c>
      <c r="D94" s="22" t="s">
        <v>91</v>
      </c>
      <c r="E94" s="25" t="s">
        <v>84</v>
      </c>
      <c r="F94" s="51"/>
      <c r="G94" s="51"/>
      <c r="H94" s="51"/>
      <c r="I94" s="4">
        <v>9</v>
      </c>
      <c r="J94" s="4">
        <v>96</v>
      </c>
      <c r="K94" s="65" t="s">
        <v>338</v>
      </c>
      <c r="L94" s="35" t="s">
        <v>91</v>
      </c>
      <c r="M94" s="65" t="s">
        <v>87</v>
      </c>
      <c r="N94" s="21"/>
      <c r="O94" s="21"/>
      <c r="P94" s="21"/>
    </row>
    <row r="95" spans="1:16" ht="18" customHeight="1">
      <c r="A95" s="22">
        <v>11</v>
      </c>
      <c r="B95" s="22">
        <v>12</v>
      </c>
      <c r="C95" s="25" t="s">
        <v>267</v>
      </c>
      <c r="D95" s="22" t="s">
        <v>83</v>
      </c>
      <c r="E95" s="25" t="s">
        <v>128</v>
      </c>
      <c r="F95" s="51"/>
      <c r="G95" s="51"/>
      <c r="H95" s="51"/>
      <c r="I95" s="4">
        <v>10</v>
      </c>
      <c r="J95" s="4">
        <v>97</v>
      </c>
      <c r="K95" s="65" t="s">
        <v>147</v>
      </c>
      <c r="L95" s="35" t="s">
        <v>83</v>
      </c>
      <c r="M95" s="65" t="s">
        <v>40</v>
      </c>
      <c r="N95" s="21"/>
      <c r="O95" s="21"/>
      <c r="P95" s="21"/>
    </row>
    <row r="96" spans="1:16" ht="18" customHeight="1">
      <c r="A96" s="22">
        <v>12</v>
      </c>
      <c r="B96" s="22">
        <v>13</v>
      </c>
      <c r="C96" s="28" t="s">
        <v>268</v>
      </c>
      <c r="D96" s="22" t="s">
        <v>86</v>
      </c>
      <c r="E96" s="25" t="s">
        <v>32</v>
      </c>
      <c r="F96" s="51"/>
      <c r="G96" s="51"/>
      <c r="H96" s="51"/>
      <c r="I96" s="4">
        <v>11</v>
      </c>
      <c r="J96" s="4">
        <v>98</v>
      </c>
      <c r="K96" s="65" t="s">
        <v>339</v>
      </c>
      <c r="L96" s="35" t="s">
        <v>83</v>
      </c>
      <c r="M96" s="65" t="s">
        <v>128</v>
      </c>
      <c r="N96" s="21"/>
      <c r="O96" s="21"/>
      <c r="P96" s="21"/>
    </row>
    <row r="97" spans="1:16" ht="18" customHeight="1">
      <c r="A97" s="22">
        <v>13</v>
      </c>
      <c r="B97" s="22">
        <v>14</v>
      </c>
      <c r="C97" s="25" t="s">
        <v>401</v>
      </c>
      <c r="D97" s="26" t="s">
        <v>91</v>
      </c>
      <c r="E97" s="25" t="s">
        <v>87</v>
      </c>
      <c r="F97" s="51"/>
      <c r="G97" s="51"/>
      <c r="H97" s="51"/>
      <c r="I97" s="4">
        <v>12</v>
      </c>
      <c r="J97" s="4">
        <v>99</v>
      </c>
      <c r="K97" s="65" t="s">
        <v>111</v>
      </c>
      <c r="L97" s="35" t="s">
        <v>83</v>
      </c>
      <c r="M97" s="65" t="s">
        <v>85</v>
      </c>
      <c r="N97" s="21"/>
      <c r="O97" s="21"/>
      <c r="P97" s="21"/>
    </row>
    <row r="98" spans="1:16" ht="18" customHeight="1">
      <c r="A98" s="22">
        <v>14</v>
      </c>
      <c r="B98" s="22">
        <v>15</v>
      </c>
      <c r="C98" s="25" t="s">
        <v>269</v>
      </c>
      <c r="D98" s="26" t="s">
        <v>91</v>
      </c>
      <c r="E98" s="25" t="s">
        <v>85</v>
      </c>
      <c r="F98" s="51"/>
      <c r="G98" s="51"/>
      <c r="H98" s="51"/>
      <c r="I98" s="4">
        <v>13</v>
      </c>
      <c r="J98" s="4">
        <v>100</v>
      </c>
      <c r="K98" s="65" t="s">
        <v>112</v>
      </c>
      <c r="L98" s="35" t="s">
        <v>83</v>
      </c>
      <c r="M98" s="65" t="s">
        <v>32</v>
      </c>
      <c r="N98" s="21"/>
      <c r="O98" s="21"/>
      <c r="P98" s="21"/>
    </row>
    <row r="99" spans="1:16" ht="18" customHeight="1">
      <c r="A99" s="22">
        <v>15</v>
      </c>
      <c r="B99" s="22">
        <v>16</v>
      </c>
      <c r="C99" s="25" t="s">
        <v>270</v>
      </c>
      <c r="D99" s="22" t="s">
        <v>174</v>
      </c>
      <c r="E99" s="25" t="s">
        <v>254</v>
      </c>
      <c r="F99" s="51"/>
      <c r="G99" s="51"/>
      <c r="H99" s="51"/>
      <c r="I99" s="4">
        <v>14</v>
      </c>
      <c r="J99" s="4">
        <v>101</v>
      </c>
      <c r="K99" s="65" t="s">
        <v>135</v>
      </c>
      <c r="L99" s="35" t="s">
        <v>83</v>
      </c>
      <c r="M99" s="65" t="s">
        <v>128</v>
      </c>
      <c r="N99" s="21"/>
      <c r="O99" s="21"/>
      <c r="P99" s="21"/>
    </row>
    <row r="100" spans="1:16" ht="18" customHeight="1">
      <c r="A100" s="22">
        <v>16</v>
      </c>
      <c r="B100" s="22">
        <v>17</v>
      </c>
      <c r="C100" s="25" t="s">
        <v>271</v>
      </c>
      <c r="D100" s="26" t="s">
        <v>91</v>
      </c>
      <c r="E100" s="25" t="s">
        <v>90</v>
      </c>
      <c r="F100" s="51"/>
      <c r="G100" s="51"/>
      <c r="H100" s="51"/>
      <c r="I100" s="4">
        <v>15</v>
      </c>
      <c r="J100" s="4">
        <v>102</v>
      </c>
      <c r="K100" s="65" t="s">
        <v>109</v>
      </c>
      <c r="L100" s="35" t="s">
        <v>83</v>
      </c>
      <c r="M100" s="65" t="s">
        <v>85</v>
      </c>
      <c r="N100" s="21"/>
      <c r="O100" s="21"/>
      <c r="P100" s="21"/>
    </row>
    <row r="101" spans="1:16" ht="18" customHeight="1">
      <c r="A101" s="22">
        <v>17</v>
      </c>
      <c r="B101" s="22">
        <v>18</v>
      </c>
      <c r="C101" s="25" t="s">
        <v>272</v>
      </c>
      <c r="D101" s="22" t="s">
        <v>91</v>
      </c>
      <c r="E101" s="25" t="s">
        <v>33</v>
      </c>
      <c r="F101" s="51"/>
      <c r="G101" s="51"/>
      <c r="H101" s="51"/>
      <c r="I101" s="4">
        <v>16</v>
      </c>
      <c r="J101" s="4">
        <v>103</v>
      </c>
      <c r="K101" s="65" t="s">
        <v>110</v>
      </c>
      <c r="L101" s="35" t="s">
        <v>83</v>
      </c>
      <c r="M101" s="65" t="s">
        <v>32</v>
      </c>
      <c r="N101" s="21"/>
      <c r="O101" s="21"/>
      <c r="P101" s="21"/>
    </row>
    <row r="102" spans="1:16" ht="18" customHeight="1">
      <c r="A102" s="22">
        <v>18</v>
      </c>
      <c r="B102" s="22">
        <v>19</v>
      </c>
      <c r="C102" s="25" t="s">
        <v>273</v>
      </c>
      <c r="D102" s="22" t="s">
        <v>86</v>
      </c>
      <c r="E102" s="25" t="s">
        <v>90</v>
      </c>
      <c r="F102" s="51"/>
      <c r="G102" s="51"/>
      <c r="H102" s="51"/>
      <c r="I102" s="4">
        <v>17</v>
      </c>
      <c r="J102" s="4">
        <v>105</v>
      </c>
      <c r="K102" s="65" t="s">
        <v>127</v>
      </c>
      <c r="L102" s="35" t="s">
        <v>83</v>
      </c>
      <c r="M102" s="65" t="s">
        <v>128</v>
      </c>
      <c r="N102" s="21"/>
      <c r="O102" s="21"/>
      <c r="P102" s="21"/>
    </row>
    <row r="103" spans="1:16" ht="18" customHeight="1">
      <c r="A103" s="22">
        <v>19</v>
      </c>
      <c r="B103" s="22">
        <v>20</v>
      </c>
      <c r="C103" s="31" t="s">
        <v>274</v>
      </c>
      <c r="D103" s="22" t="s">
        <v>86</v>
      </c>
      <c r="E103" s="25" t="s">
        <v>84</v>
      </c>
      <c r="F103" s="51"/>
      <c r="G103" s="51"/>
      <c r="H103" s="51"/>
      <c r="I103" s="4">
        <v>18</v>
      </c>
      <c r="J103" s="4">
        <v>106</v>
      </c>
      <c r="K103" s="65" t="s">
        <v>340</v>
      </c>
      <c r="L103" s="35" t="s">
        <v>86</v>
      </c>
      <c r="M103" s="65" t="s">
        <v>89</v>
      </c>
      <c r="N103" s="21"/>
      <c r="O103" s="21"/>
      <c r="P103" s="21"/>
    </row>
    <row r="104" spans="1:16" ht="18" customHeight="1">
      <c r="A104" s="22">
        <v>20</v>
      </c>
      <c r="B104" s="22">
        <v>21</v>
      </c>
      <c r="C104" s="25" t="s">
        <v>387</v>
      </c>
      <c r="D104" s="22" t="s">
        <v>86</v>
      </c>
      <c r="E104" s="25" t="s">
        <v>89</v>
      </c>
      <c r="F104" s="51"/>
      <c r="G104" s="51"/>
      <c r="H104" s="51"/>
      <c r="I104" s="4">
        <v>19</v>
      </c>
      <c r="J104" s="4">
        <v>107</v>
      </c>
      <c r="K104" s="65" t="s">
        <v>124</v>
      </c>
      <c r="L104" s="35" t="s">
        <v>83</v>
      </c>
      <c r="M104" s="65" t="s">
        <v>32</v>
      </c>
      <c r="N104" s="21"/>
      <c r="O104" s="21"/>
      <c r="P104" s="21"/>
    </row>
    <row r="105" spans="1:16" ht="18" customHeight="1">
      <c r="A105" s="22">
        <v>21</v>
      </c>
      <c r="B105" s="22">
        <v>22</v>
      </c>
      <c r="C105" s="25" t="s">
        <v>162</v>
      </c>
      <c r="D105" s="22" t="s">
        <v>83</v>
      </c>
      <c r="E105" s="25" t="s">
        <v>32</v>
      </c>
      <c r="F105" s="51"/>
      <c r="G105" s="51"/>
      <c r="H105" s="51"/>
      <c r="I105" s="4">
        <v>20</v>
      </c>
      <c r="J105" s="4">
        <v>108</v>
      </c>
      <c r="K105" s="65" t="s">
        <v>341</v>
      </c>
      <c r="L105" s="35" t="s">
        <v>86</v>
      </c>
      <c r="M105" s="65" t="s">
        <v>40</v>
      </c>
      <c r="N105" s="21"/>
      <c r="O105" s="21"/>
      <c r="P105" s="21"/>
    </row>
    <row r="106" spans="1:16" ht="18" customHeight="1">
      <c r="A106" s="1"/>
      <c r="I106" s="4">
        <v>21</v>
      </c>
      <c r="J106" s="35">
        <v>115</v>
      </c>
      <c r="K106" s="65" t="s">
        <v>245</v>
      </c>
      <c r="L106" s="35" t="s">
        <v>86</v>
      </c>
      <c r="M106" s="65" t="s">
        <v>84</v>
      </c>
      <c r="N106" s="21"/>
      <c r="O106" s="21"/>
      <c r="P106" s="21"/>
    </row>
    <row r="107" ht="18" customHeight="1">
      <c r="A107" s="1"/>
    </row>
    <row r="108" ht="18" customHeight="1">
      <c r="A108" s="1"/>
    </row>
    <row r="109" ht="18" customHeight="1">
      <c r="A109" s="1"/>
    </row>
    <row r="110" ht="18" customHeight="1">
      <c r="A110" s="1"/>
    </row>
    <row r="111" spans="1:13" ht="18" customHeight="1">
      <c r="A111" s="1"/>
      <c r="M111" s="2"/>
    </row>
    <row r="112" ht="18" customHeight="1">
      <c r="A112" s="1"/>
    </row>
    <row r="113" ht="18" customHeight="1">
      <c r="A113" s="1"/>
    </row>
    <row r="114" ht="18" customHeight="1">
      <c r="A114" s="1"/>
    </row>
    <row r="115" ht="18" customHeight="1">
      <c r="A115" s="1"/>
    </row>
    <row r="116" ht="18" customHeight="1">
      <c r="A116" s="1"/>
    </row>
    <row r="117" spans="1:16" ht="18" customHeight="1">
      <c r="A117" s="141" t="s">
        <v>380</v>
      </c>
      <c r="B117" s="141"/>
      <c r="C117" s="141"/>
      <c r="D117" s="141"/>
      <c r="E117" s="141"/>
      <c r="F117" s="141"/>
      <c r="G117" s="141"/>
      <c r="H117" s="141"/>
      <c r="I117" s="141" t="s">
        <v>380</v>
      </c>
      <c r="J117" s="155"/>
      <c r="K117" s="155"/>
      <c r="L117" s="155"/>
      <c r="M117" s="155"/>
      <c r="N117" s="155"/>
      <c r="O117" s="155"/>
      <c r="P117" s="155"/>
    </row>
    <row r="118" spans="1:16" ht="18" customHeight="1">
      <c r="A118" s="155" t="s">
        <v>43</v>
      </c>
      <c r="B118" s="155"/>
      <c r="C118" s="155"/>
      <c r="D118" s="155"/>
      <c r="E118" s="155"/>
      <c r="F118" s="155"/>
      <c r="G118" s="155"/>
      <c r="H118" s="155"/>
      <c r="I118" s="155" t="s">
        <v>43</v>
      </c>
      <c r="J118" s="155"/>
      <c r="K118" s="155"/>
      <c r="L118" s="155"/>
      <c r="M118" s="155"/>
      <c r="N118" s="155"/>
      <c r="O118" s="155"/>
      <c r="P118" s="155"/>
    </row>
    <row r="119" spans="1:16" ht="18" customHeight="1">
      <c r="A119" s="155" t="s">
        <v>227</v>
      </c>
      <c r="B119" s="155"/>
      <c r="C119" s="155"/>
      <c r="D119" s="155"/>
      <c r="E119" s="155"/>
      <c r="F119" s="155"/>
      <c r="G119" s="155"/>
      <c r="H119" s="162"/>
      <c r="I119" s="155" t="s">
        <v>227</v>
      </c>
      <c r="J119" s="155"/>
      <c r="K119" s="155"/>
      <c r="L119" s="155"/>
      <c r="M119" s="155"/>
      <c r="N119" s="155"/>
      <c r="O119" s="155"/>
      <c r="P119" s="162"/>
    </row>
    <row r="120" spans="1:16" ht="18" customHeight="1">
      <c r="A120" s="170" t="s">
        <v>231</v>
      </c>
      <c r="B120" s="170"/>
      <c r="C120" s="170"/>
      <c r="D120" s="170"/>
      <c r="E120" s="170"/>
      <c r="F120" s="170"/>
      <c r="G120" s="170"/>
      <c r="H120" s="170"/>
      <c r="I120" s="155" t="s">
        <v>231</v>
      </c>
      <c r="J120" s="155"/>
      <c r="K120" s="155"/>
      <c r="L120" s="155"/>
      <c r="M120" s="155"/>
      <c r="N120" s="155"/>
      <c r="O120" s="155"/>
      <c r="P120" s="155"/>
    </row>
    <row r="121" spans="1:15" ht="18" customHeight="1">
      <c r="A121" s="2" t="s">
        <v>101</v>
      </c>
      <c r="D121" s="19" t="s">
        <v>228</v>
      </c>
      <c r="E121" s="19"/>
      <c r="F121" s="19"/>
      <c r="G121" s="19"/>
      <c r="I121" s="2" t="s">
        <v>101</v>
      </c>
      <c r="L121" s="19" t="s">
        <v>228</v>
      </c>
      <c r="M121" s="19"/>
      <c r="N121" s="19"/>
      <c r="O121" s="19"/>
    </row>
    <row r="122" spans="1:15" ht="18" customHeight="1">
      <c r="A122" s="2" t="s">
        <v>379</v>
      </c>
      <c r="D122" s="2"/>
      <c r="E122" s="2"/>
      <c r="F122" s="2"/>
      <c r="G122" t="s">
        <v>378</v>
      </c>
      <c r="I122" s="2" t="s">
        <v>379</v>
      </c>
      <c r="L122" s="2"/>
      <c r="M122" s="2"/>
      <c r="N122" s="2"/>
      <c r="O122" t="s">
        <v>378</v>
      </c>
    </row>
    <row r="123" spans="1:16" ht="18" customHeight="1">
      <c r="A123" s="159" t="s">
        <v>70</v>
      </c>
      <c r="B123" s="159" t="s">
        <v>71</v>
      </c>
      <c r="C123" s="158" t="s">
        <v>72</v>
      </c>
      <c r="D123" s="158" t="s">
        <v>104</v>
      </c>
      <c r="E123" s="158" t="s">
        <v>46</v>
      </c>
      <c r="F123" s="160" t="s">
        <v>105</v>
      </c>
      <c r="G123" s="165"/>
      <c r="H123" s="166"/>
      <c r="I123" s="159" t="s">
        <v>70</v>
      </c>
      <c r="J123" s="159" t="s">
        <v>71</v>
      </c>
      <c r="K123" s="158" t="s">
        <v>72</v>
      </c>
      <c r="L123" s="158" t="s">
        <v>104</v>
      </c>
      <c r="M123" s="158" t="s">
        <v>46</v>
      </c>
      <c r="N123" s="160" t="s">
        <v>105</v>
      </c>
      <c r="O123" s="165"/>
      <c r="P123" s="166"/>
    </row>
    <row r="124" spans="1:16" ht="18" customHeight="1">
      <c r="A124" s="163"/>
      <c r="B124" s="163"/>
      <c r="C124" s="164"/>
      <c r="D124" s="164"/>
      <c r="E124" s="164"/>
      <c r="F124" s="16">
        <v>1</v>
      </c>
      <c r="G124" s="16">
        <v>2</v>
      </c>
      <c r="H124" s="16">
        <v>3</v>
      </c>
      <c r="I124" s="163"/>
      <c r="J124" s="163"/>
      <c r="K124" s="164"/>
      <c r="L124" s="164"/>
      <c r="M124" s="164"/>
      <c r="N124" s="16">
        <v>1</v>
      </c>
      <c r="O124" s="16">
        <v>2</v>
      </c>
      <c r="P124" s="16">
        <v>3</v>
      </c>
    </row>
    <row r="125" spans="1:16" ht="18" customHeight="1">
      <c r="A125" s="22">
        <v>1</v>
      </c>
      <c r="B125" s="22">
        <v>23</v>
      </c>
      <c r="C125" s="25" t="s">
        <v>275</v>
      </c>
      <c r="D125" s="26" t="s">
        <v>91</v>
      </c>
      <c r="E125" s="25" t="s">
        <v>87</v>
      </c>
      <c r="F125" s="51"/>
      <c r="G125" s="51"/>
      <c r="H125" s="51"/>
      <c r="I125" s="22">
        <v>1</v>
      </c>
      <c r="J125" s="22">
        <v>1</v>
      </c>
      <c r="K125" s="25" t="s">
        <v>175</v>
      </c>
      <c r="L125" s="26" t="s">
        <v>86</v>
      </c>
      <c r="M125" s="25" t="s">
        <v>84</v>
      </c>
      <c r="N125" s="51"/>
      <c r="O125" s="51"/>
      <c r="P125" s="51"/>
    </row>
    <row r="126" spans="1:16" ht="18" customHeight="1">
      <c r="A126" s="22">
        <v>2</v>
      </c>
      <c r="B126" s="22">
        <v>24</v>
      </c>
      <c r="C126" s="25" t="s">
        <v>276</v>
      </c>
      <c r="D126" s="26" t="s">
        <v>91</v>
      </c>
      <c r="E126" s="25" t="s">
        <v>85</v>
      </c>
      <c r="F126" s="51"/>
      <c r="G126" s="51"/>
      <c r="H126" s="51"/>
      <c r="I126" s="22">
        <v>2</v>
      </c>
      <c r="J126" s="22">
        <v>2</v>
      </c>
      <c r="K126" s="25" t="s">
        <v>259</v>
      </c>
      <c r="L126" s="22" t="s">
        <v>91</v>
      </c>
      <c r="M126" s="25" t="s">
        <v>85</v>
      </c>
      <c r="N126" s="51"/>
      <c r="O126" s="51"/>
      <c r="P126" s="51"/>
    </row>
    <row r="127" spans="1:16" ht="18" customHeight="1">
      <c r="A127" s="22">
        <v>3</v>
      </c>
      <c r="B127" s="22">
        <v>25</v>
      </c>
      <c r="C127" s="25" t="s">
        <v>277</v>
      </c>
      <c r="D127" s="22" t="s">
        <v>86</v>
      </c>
      <c r="E127" s="25" t="s">
        <v>32</v>
      </c>
      <c r="F127" s="51"/>
      <c r="G127" s="51"/>
      <c r="H127" s="51"/>
      <c r="I127" s="22">
        <v>3</v>
      </c>
      <c r="J127" s="22">
        <v>3</v>
      </c>
      <c r="K127" s="28" t="s">
        <v>260</v>
      </c>
      <c r="L127" s="26" t="s">
        <v>86</v>
      </c>
      <c r="M127" s="25" t="s">
        <v>90</v>
      </c>
      <c r="N127" s="51"/>
      <c r="O127" s="51"/>
      <c r="P127" s="51"/>
    </row>
    <row r="128" spans="1:16" ht="18" customHeight="1">
      <c r="A128" s="22">
        <v>4</v>
      </c>
      <c r="B128" s="22">
        <v>26</v>
      </c>
      <c r="C128" s="25" t="s">
        <v>172</v>
      </c>
      <c r="D128" s="26" t="s">
        <v>91</v>
      </c>
      <c r="E128" s="25" t="s">
        <v>87</v>
      </c>
      <c r="F128" s="51"/>
      <c r="G128" s="51"/>
      <c r="H128" s="51"/>
      <c r="I128" s="22">
        <v>4</v>
      </c>
      <c r="J128" s="22">
        <v>5</v>
      </c>
      <c r="K128" s="25" t="s">
        <v>261</v>
      </c>
      <c r="L128" s="22" t="s">
        <v>91</v>
      </c>
      <c r="M128" s="25" t="s">
        <v>84</v>
      </c>
      <c r="N128" s="51"/>
      <c r="O128" s="51"/>
      <c r="P128" s="51"/>
    </row>
    <row r="129" spans="1:16" ht="18.75" customHeight="1">
      <c r="A129" s="22">
        <v>5</v>
      </c>
      <c r="B129" s="22">
        <v>27</v>
      </c>
      <c r="C129" s="25" t="s">
        <v>278</v>
      </c>
      <c r="D129" s="22" t="s">
        <v>91</v>
      </c>
      <c r="E129" s="25" t="s">
        <v>128</v>
      </c>
      <c r="F129" s="51"/>
      <c r="G129" s="51"/>
      <c r="H129" s="51"/>
      <c r="I129" s="22">
        <v>5</v>
      </c>
      <c r="J129" s="22">
        <v>6</v>
      </c>
      <c r="K129" s="114" t="s">
        <v>391</v>
      </c>
      <c r="L129" s="26" t="s">
        <v>86</v>
      </c>
      <c r="M129" s="25" t="s">
        <v>33</v>
      </c>
      <c r="N129" s="51"/>
      <c r="O129" s="51"/>
      <c r="P129" s="51"/>
    </row>
    <row r="130" spans="1:16" ht="18.75" customHeight="1">
      <c r="A130" s="22">
        <v>6</v>
      </c>
      <c r="B130" s="22">
        <v>28</v>
      </c>
      <c r="C130" s="25" t="s">
        <v>279</v>
      </c>
      <c r="D130" s="26" t="s">
        <v>91</v>
      </c>
      <c r="E130" s="25" t="s">
        <v>85</v>
      </c>
      <c r="F130" s="51"/>
      <c r="G130" s="51"/>
      <c r="H130" s="51"/>
      <c r="I130" s="22">
        <v>6</v>
      </c>
      <c r="J130" s="22">
        <v>7</v>
      </c>
      <c r="K130" s="25" t="s">
        <v>262</v>
      </c>
      <c r="L130" s="26" t="s">
        <v>91</v>
      </c>
      <c r="M130" s="25" t="s">
        <v>32</v>
      </c>
      <c r="N130" s="51"/>
      <c r="O130" s="51"/>
      <c r="P130" s="51"/>
    </row>
    <row r="131" spans="1:16" ht="18.75" customHeight="1">
      <c r="A131" s="22">
        <v>7</v>
      </c>
      <c r="B131" s="22">
        <v>29</v>
      </c>
      <c r="C131" s="25" t="s">
        <v>280</v>
      </c>
      <c r="D131" s="22" t="s">
        <v>174</v>
      </c>
      <c r="E131" s="25" t="s">
        <v>254</v>
      </c>
      <c r="F131" s="51"/>
      <c r="G131" s="51"/>
      <c r="H131" s="51"/>
      <c r="I131" s="22">
        <v>7</v>
      </c>
      <c r="J131" s="22">
        <v>8</v>
      </c>
      <c r="K131" s="25" t="s">
        <v>263</v>
      </c>
      <c r="L131" s="22" t="s">
        <v>91</v>
      </c>
      <c r="M131" s="25" t="s">
        <v>87</v>
      </c>
      <c r="N131" s="51"/>
      <c r="O131" s="51"/>
      <c r="P131" s="51"/>
    </row>
    <row r="132" spans="1:16" ht="18.75" customHeight="1">
      <c r="A132" s="22">
        <v>8</v>
      </c>
      <c r="B132" s="22">
        <v>30</v>
      </c>
      <c r="C132" s="25" t="s">
        <v>281</v>
      </c>
      <c r="D132" s="22" t="s">
        <v>91</v>
      </c>
      <c r="E132" s="25" t="s">
        <v>87</v>
      </c>
      <c r="F132" s="51"/>
      <c r="G132" s="51"/>
      <c r="H132" s="51"/>
      <c r="I132" s="22">
        <v>8</v>
      </c>
      <c r="J132" s="22">
        <v>9</v>
      </c>
      <c r="K132" s="31" t="s">
        <v>264</v>
      </c>
      <c r="L132" s="22" t="s">
        <v>91</v>
      </c>
      <c r="M132" s="25" t="s">
        <v>89</v>
      </c>
      <c r="N132" s="51"/>
      <c r="O132" s="51"/>
      <c r="P132" s="51"/>
    </row>
    <row r="133" spans="1:16" ht="18.75" customHeight="1">
      <c r="A133" s="22">
        <v>9</v>
      </c>
      <c r="B133" s="22">
        <v>31</v>
      </c>
      <c r="C133" s="25" t="s">
        <v>282</v>
      </c>
      <c r="D133" s="22" t="s">
        <v>86</v>
      </c>
      <c r="E133" s="25" t="s">
        <v>85</v>
      </c>
      <c r="F133" s="51"/>
      <c r="G133" s="51"/>
      <c r="H133" s="51"/>
      <c r="I133" s="22">
        <v>9</v>
      </c>
      <c r="J133" s="22">
        <v>10</v>
      </c>
      <c r="K133" s="25" t="s">
        <v>265</v>
      </c>
      <c r="L133" s="22" t="s">
        <v>86</v>
      </c>
      <c r="M133" s="25" t="s">
        <v>90</v>
      </c>
      <c r="N133" s="51"/>
      <c r="O133" s="51"/>
      <c r="P133" s="51"/>
    </row>
    <row r="134" spans="1:16" ht="18.75" customHeight="1">
      <c r="A134" s="22">
        <v>10</v>
      </c>
      <c r="B134" s="22">
        <v>32</v>
      </c>
      <c r="C134" s="25" t="s">
        <v>283</v>
      </c>
      <c r="D134" s="22" t="s">
        <v>174</v>
      </c>
      <c r="E134" s="25" t="s">
        <v>253</v>
      </c>
      <c r="F134" s="51"/>
      <c r="G134" s="51"/>
      <c r="H134" s="51"/>
      <c r="I134" s="22">
        <v>10</v>
      </c>
      <c r="J134" s="22">
        <v>11</v>
      </c>
      <c r="K134" s="25" t="s">
        <v>266</v>
      </c>
      <c r="L134" s="22" t="s">
        <v>91</v>
      </c>
      <c r="M134" s="25" t="s">
        <v>84</v>
      </c>
      <c r="N134" s="51"/>
      <c r="O134" s="51"/>
      <c r="P134" s="51"/>
    </row>
    <row r="135" spans="1:16" ht="18.75" customHeight="1">
      <c r="A135" s="22">
        <v>11</v>
      </c>
      <c r="B135" s="22">
        <v>33</v>
      </c>
      <c r="C135" s="25" t="s">
        <v>284</v>
      </c>
      <c r="D135" s="22" t="s">
        <v>86</v>
      </c>
      <c r="E135" s="25" t="s">
        <v>84</v>
      </c>
      <c r="F135" s="51"/>
      <c r="G135" s="51"/>
      <c r="H135" s="51"/>
      <c r="I135" s="22">
        <v>11</v>
      </c>
      <c r="J135" s="22">
        <v>12</v>
      </c>
      <c r="K135" s="25" t="s">
        <v>267</v>
      </c>
      <c r="L135" s="22" t="s">
        <v>83</v>
      </c>
      <c r="M135" s="25" t="s">
        <v>128</v>
      </c>
      <c r="N135" s="51"/>
      <c r="O135" s="51"/>
      <c r="P135" s="51"/>
    </row>
    <row r="136" spans="1:16" ht="18.75" customHeight="1">
      <c r="A136" s="22">
        <v>12</v>
      </c>
      <c r="B136" s="22">
        <v>34</v>
      </c>
      <c r="C136" s="25" t="s">
        <v>285</v>
      </c>
      <c r="D136" s="22" t="s">
        <v>91</v>
      </c>
      <c r="E136" s="25" t="s">
        <v>128</v>
      </c>
      <c r="F136" s="51"/>
      <c r="G136" s="51"/>
      <c r="H136" s="51"/>
      <c r="I136" s="22">
        <v>12</v>
      </c>
      <c r="J136" s="22">
        <v>13</v>
      </c>
      <c r="K136" s="28" t="s">
        <v>268</v>
      </c>
      <c r="L136" s="22" t="s">
        <v>86</v>
      </c>
      <c r="M136" s="25" t="s">
        <v>32</v>
      </c>
      <c r="N136" s="51"/>
      <c r="O136" s="51"/>
      <c r="P136" s="51"/>
    </row>
    <row r="137" spans="1:16" ht="18.75" customHeight="1">
      <c r="A137" s="22">
        <v>13</v>
      </c>
      <c r="B137" s="22">
        <v>35</v>
      </c>
      <c r="C137" s="25" t="s">
        <v>286</v>
      </c>
      <c r="D137" s="22" t="s">
        <v>174</v>
      </c>
      <c r="E137" s="25" t="s">
        <v>254</v>
      </c>
      <c r="F137" s="51"/>
      <c r="G137" s="51"/>
      <c r="H137" s="51"/>
      <c r="I137" s="22">
        <v>13</v>
      </c>
      <c r="J137" s="22">
        <v>14</v>
      </c>
      <c r="K137" s="25" t="s">
        <v>401</v>
      </c>
      <c r="L137" s="26" t="s">
        <v>91</v>
      </c>
      <c r="M137" s="25" t="s">
        <v>87</v>
      </c>
      <c r="N137" s="51"/>
      <c r="O137" s="51"/>
      <c r="P137" s="51"/>
    </row>
    <row r="138" spans="1:16" ht="18.75" customHeight="1">
      <c r="A138" s="22">
        <v>14</v>
      </c>
      <c r="B138" s="77">
        <v>36</v>
      </c>
      <c r="C138" s="66" t="s">
        <v>287</v>
      </c>
      <c r="D138" s="77" t="s">
        <v>86</v>
      </c>
      <c r="E138" s="66" t="s">
        <v>89</v>
      </c>
      <c r="F138" s="51"/>
      <c r="G138" s="51"/>
      <c r="H138" s="51"/>
      <c r="I138" s="22">
        <v>14</v>
      </c>
      <c r="J138" s="22">
        <v>15</v>
      </c>
      <c r="K138" s="25" t="s">
        <v>269</v>
      </c>
      <c r="L138" s="26" t="s">
        <v>91</v>
      </c>
      <c r="M138" s="25" t="s">
        <v>85</v>
      </c>
      <c r="N138" s="51"/>
      <c r="O138" s="51"/>
      <c r="P138" s="51"/>
    </row>
    <row r="139" spans="1:16" ht="18.75" customHeight="1">
      <c r="A139" s="22">
        <v>15</v>
      </c>
      <c r="B139" s="22">
        <v>37</v>
      </c>
      <c r="C139" s="25" t="s">
        <v>288</v>
      </c>
      <c r="D139" s="22" t="s">
        <v>174</v>
      </c>
      <c r="E139" s="25" t="s">
        <v>254</v>
      </c>
      <c r="F139" s="51"/>
      <c r="G139" s="51"/>
      <c r="H139" s="51"/>
      <c r="I139" s="22">
        <v>15</v>
      </c>
      <c r="J139" s="22">
        <v>16</v>
      </c>
      <c r="K139" s="25" t="s">
        <v>270</v>
      </c>
      <c r="L139" s="22" t="s">
        <v>174</v>
      </c>
      <c r="M139" s="25" t="s">
        <v>254</v>
      </c>
      <c r="N139" s="51"/>
      <c r="O139" s="51"/>
      <c r="P139" s="51"/>
    </row>
    <row r="140" spans="1:16" ht="18.75" customHeight="1">
      <c r="A140" s="22">
        <v>16</v>
      </c>
      <c r="B140" s="22">
        <v>38</v>
      </c>
      <c r="C140" s="25" t="s">
        <v>289</v>
      </c>
      <c r="D140" s="26" t="s">
        <v>91</v>
      </c>
      <c r="E140" s="25" t="s">
        <v>128</v>
      </c>
      <c r="F140" s="51"/>
      <c r="G140" s="51"/>
      <c r="H140" s="51"/>
      <c r="I140" s="22">
        <v>16</v>
      </c>
      <c r="J140" s="22">
        <v>17</v>
      </c>
      <c r="K140" s="25" t="s">
        <v>271</v>
      </c>
      <c r="L140" s="26" t="s">
        <v>91</v>
      </c>
      <c r="M140" s="25" t="s">
        <v>90</v>
      </c>
      <c r="N140" s="51"/>
      <c r="O140" s="51"/>
      <c r="P140" s="51"/>
    </row>
    <row r="141" spans="1:16" ht="18.75" customHeight="1">
      <c r="A141" s="22">
        <v>17</v>
      </c>
      <c r="B141" s="22">
        <v>39</v>
      </c>
      <c r="C141" s="25" t="s">
        <v>290</v>
      </c>
      <c r="D141" s="22" t="s">
        <v>174</v>
      </c>
      <c r="E141" s="25" t="s">
        <v>254</v>
      </c>
      <c r="F141" s="51"/>
      <c r="G141" s="51"/>
      <c r="H141" s="51"/>
      <c r="I141" s="22">
        <v>17</v>
      </c>
      <c r="J141" s="22">
        <v>18</v>
      </c>
      <c r="K141" s="25" t="s">
        <v>272</v>
      </c>
      <c r="L141" s="22" t="s">
        <v>91</v>
      </c>
      <c r="M141" s="25" t="s">
        <v>33</v>
      </c>
      <c r="N141" s="51"/>
      <c r="O141" s="51"/>
      <c r="P141" s="51"/>
    </row>
    <row r="142" spans="1:16" ht="18.75" customHeight="1">
      <c r="A142" s="22">
        <v>18</v>
      </c>
      <c r="B142" s="22">
        <v>40</v>
      </c>
      <c r="C142" s="114" t="s">
        <v>390</v>
      </c>
      <c r="D142" s="26" t="s">
        <v>86</v>
      </c>
      <c r="E142" s="25" t="s">
        <v>128</v>
      </c>
      <c r="F142" s="51"/>
      <c r="G142" s="51"/>
      <c r="H142" s="51"/>
      <c r="I142" s="22">
        <v>18</v>
      </c>
      <c r="J142" s="22">
        <v>19</v>
      </c>
      <c r="K142" s="25" t="s">
        <v>273</v>
      </c>
      <c r="L142" s="22" t="s">
        <v>86</v>
      </c>
      <c r="M142" s="25" t="s">
        <v>90</v>
      </c>
      <c r="N142" s="51"/>
      <c r="O142" s="51"/>
      <c r="P142" s="51"/>
    </row>
    <row r="143" spans="1:16" ht="18.75" customHeight="1">
      <c r="A143" s="22">
        <v>19</v>
      </c>
      <c r="B143" s="22">
        <v>41</v>
      </c>
      <c r="C143" s="78" t="s">
        <v>291</v>
      </c>
      <c r="D143" s="22" t="s">
        <v>83</v>
      </c>
      <c r="E143" s="25" t="s">
        <v>32</v>
      </c>
      <c r="F143" s="51"/>
      <c r="G143" s="51"/>
      <c r="H143" s="51"/>
      <c r="I143" s="22">
        <v>19</v>
      </c>
      <c r="J143" s="22">
        <v>20</v>
      </c>
      <c r="K143" s="31" t="s">
        <v>274</v>
      </c>
      <c r="L143" s="22" t="s">
        <v>86</v>
      </c>
      <c r="M143" s="25" t="s">
        <v>84</v>
      </c>
      <c r="N143" s="51"/>
      <c r="O143" s="51"/>
      <c r="P143" s="51"/>
    </row>
    <row r="144" spans="1:16" ht="18.75" customHeight="1">
      <c r="A144" s="22">
        <v>20</v>
      </c>
      <c r="B144" s="22">
        <v>42</v>
      </c>
      <c r="C144" s="25" t="s">
        <v>292</v>
      </c>
      <c r="D144" s="26" t="s">
        <v>86</v>
      </c>
      <c r="E144" s="25" t="s">
        <v>84</v>
      </c>
      <c r="F144" s="51"/>
      <c r="G144" s="51"/>
      <c r="H144" s="51"/>
      <c r="I144" s="22">
        <v>20</v>
      </c>
      <c r="J144" s="22">
        <v>21</v>
      </c>
      <c r="K144" s="25" t="s">
        <v>387</v>
      </c>
      <c r="L144" s="22" t="s">
        <v>86</v>
      </c>
      <c r="M144" s="25" t="s">
        <v>89</v>
      </c>
      <c r="N144" s="51"/>
      <c r="O144" s="51"/>
      <c r="P144" s="51"/>
    </row>
    <row r="145" spans="1:16" ht="18.75" customHeight="1">
      <c r="A145" s="22">
        <v>21</v>
      </c>
      <c r="B145" s="79">
        <v>43</v>
      </c>
      <c r="C145" s="80" t="s">
        <v>293</v>
      </c>
      <c r="D145" s="79" t="s">
        <v>91</v>
      </c>
      <c r="E145" s="80" t="s">
        <v>87</v>
      </c>
      <c r="F145" s="81"/>
      <c r="G145" s="51"/>
      <c r="H145" s="51"/>
      <c r="I145" s="22">
        <v>21</v>
      </c>
      <c r="J145" s="22">
        <v>22</v>
      </c>
      <c r="K145" s="25" t="s">
        <v>162</v>
      </c>
      <c r="L145" s="22" t="s">
        <v>83</v>
      </c>
      <c r="M145" s="25" t="s">
        <v>32</v>
      </c>
      <c r="N145" s="51"/>
      <c r="O145" s="51"/>
      <c r="P145" s="51"/>
    </row>
    <row r="146" spans="1:16" ht="18.75" customHeight="1">
      <c r="A146" s="22">
        <v>22</v>
      </c>
      <c r="B146" s="93" t="s">
        <v>294</v>
      </c>
      <c r="C146" s="94" t="s">
        <v>295</v>
      </c>
      <c r="D146" s="93" t="s">
        <v>91</v>
      </c>
      <c r="E146" s="94" t="s">
        <v>85</v>
      </c>
      <c r="F146" s="95"/>
      <c r="G146" s="96"/>
      <c r="H146" s="81"/>
      <c r="I146" s="22">
        <v>22</v>
      </c>
      <c r="J146" s="22">
        <v>23</v>
      </c>
      <c r="K146" s="25" t="s">
        <v>275</v>
      </c>
      <c r="L146" s="26" t="s">
        <v>91</v>
      </c>
      <c r="M146" s="25" t="s">
        <v>87</v>
      </c>
      <c r="N146" s="51"/>
      <c r="O146" s="51"/>
      <c r="P146" s="51"/>
    </row>
    <row r="147" spans="1:8" ht="18.75" customHeight="1">
      <c r="A147" s="22">
        <v>23</v>
      </c>
      <c r="B147" s="82">
        <v>150</v>
      </c>
      <c r="C147" s="82" t="s">
        <v>354</v>
      </c>
      <c r="D147" s="83" t="s">
        <v>91</v>
      </c>
      <c r="E147" s="82" t="s">
        <v>40</v>
      </c>
      <c r="F147" s="82"/>
      <c r="G147" s="82"/>
      <c r="H147" s="82"/>
    </row>
    <row r="148" ht="18" customHeight="1">
      <c r="A148" s="1"/>
    </row>
    <row r="149" ht="18" customHeight="1">
      <c r="A149" s="1"/>
    </row>
    <row r="150" ht="18" customHeight="1">
      <c r="A150" s="1"/>
    </row>
    <row r="151" ht="18" customHeight="1">
      <c r="A151" s="1"/>
    </row>
    <row r="152" ht="18" customHeight="1">
      <c r="A152" s="1"/>
    </row>
    <row r="153" ht="18" customHeight="1">
      <c r="A153" s="1"/>
    </row>
    <row r="154" ht="18" customHeight="1">
      <c r="A154" s="1"/>
    </row>
    <row r="155" ht="18" customHeight="1">
      <c r="A155" s="1"/>
    </row>
    <row r="156" spans="1:8" ht="18" customHeight="1">
      <c r="A156" s="141" t="s">
        <v>380</v>
      </c>
      <c r="B156" s="141"/>
      <c r="C156" s="141"/>
      <c r="D156" s="141"/>
      <c r="E156" s="141"/>
      <c r="F156" s="141"/>
      <c r="G156" s="141"/>
      <c r="H156" s="141"/>
    </row>
    <row r="157" spans="1:8" ht="18" customHeight="1">
      <c r="A157" s="155" t="s">
        <v>220</v>
      </c>
      <c r="B157" s="155"/>
      <c r="C157" s="155"/>
      <c r="D157" s="155"/>
      <c r="E157" s="155"/>
      <c r="F157" s="155"/>
      <c r="G157" s="155"/>
      <c r="H157" s="155"/>
    </row>
    <row r="158" spans="1:8" ht="18" customHeight="1">
      <c r="A158" s="155" t="s">
        <v>221</v>
      </c>
      <c r="B158" s="155"/>
      <c r="C158" s="155"/>
      <c r="D158" s="155"/>
      <c r="E158" s="155"/>
      <c r="F158" s="155"/>
      <c r="G158" s="155"/>
      <c r="H158" s="155"/>
    </row>
    <row r="159" spans="1:8" ht="18" customHeight="1">
      <c r="A159" s="170" t="s">
        <v>231</v>
      </c>
      <c r="B159" s="170"/>
      <c r="C159" s="170"/>
      <c r="D159" s="170"/>
      <c r="E159" s="170"/>
      <c r="F159" s="170"/>
      <c r="G159" s="170"/>
      <c r="H159" s="170"/>
    </row>
    <row r="160" spans="1:7" ht="18" customHeight="1">
      <c r="A160" s="2" t="s">
        <v>101</v>
      </c>
      <c r="D160" s="19" t="s">
        <v>229</v>
      </c>
      <c r="E160" s="19"/>
      <c r="F160" s="19"/>
      <c r="G160" s="19"/>
    </row>
    <row r="161" spans="1:16" ht="18" customHeight="1">
      <c r="A161" s="2" t="s">
        <v>379</v>
      </c>
      <c r="D161" s="2"/>
      <c r="E161" s="2"/>
      <c r="F161" s="2"/>
      <c r="G161" t="s">
        <v>378</v>
      </c>
      <c r="I161" s="141" t="s">
        <v>380</v>
      </c>
      <c r="J161" s="155"/>
      <c r="K161" s="155"/>
      <c r="L161" s="155"/>
      <c r="M161" s="155"/>
      <c r="N161" s="155"/>
      <c r="O161" s="155"/>
      <c r="P161" s="155"/>
    </row>
    <row r="162" spans="1:16" ht="18" customHeight="1">
      <c r="A162" s="159" t="s">
        <v>70</v>
      </c>
      <c r="B162" s="159" t="s">
        <v>71</v>
      </c>
      <c r="C162" s="158" t="s">
        <v>72</v>
      </c>
      <c r="D162" s="158" t="s">
        <v>104</v>
      </c>
      <c r="E162" s="158" t="s">
        <v>46</v>
      </c>
      <c r="F162" s="160" t="s">
        <v>105</v>
      </c>
      <c r="G162" s="165"/>
      <c r="H162" s="166"/>
      <c r="I162" s="155" t="s">
        <v>43</v>
      </c>
      <c r="J162" s="155"/>
      <c r="K162" s="155"/>
      <c r="L162" s="155"/>
      <c r="M162" s="155"/>
      <c r="N162" s="155"/>
      <c r="O162" s="155"/>
      <c r="P162" s="155"/>
    </row>
    <row r="163" spans="1:16" ht="18" customHeight="1">
      <c r="A163" s="163"/>
      <c r="B163" s="163"/>
      <c r="C163" s="164"/>
      <c r="D163" s="164"/>
      <c r="E163" s="164"/>
      <c r="F163" s="16">
        <v>1</v>
      </c>
      <c r="G163" s="16">
        <v>2</v>
      </c>
      <c r="H163" s="16">
        <v>3</v>
      </c>
      <c r="I163" s="155" t="s">
        <v>227</v>
      </c>
      <c r="J163" s="155"/>
      <c r="K163" s="155"/>
      <c r="L163" s="155"/>
      <c r="M163" s="155"/>
      <c r="N163" s="155"/>
      <c r="O163" s="155"/>
      <c r="P163" s="162"/>
    </row>
    <row r="164" spans="1:16" ht="18" customHeight="1">
      <c r="A164" s="4">
        <v>1</v>
      </c>
      <c r="B164" s="4">
        <v>116</v>
      </c>
      <c r="C164" s="65" t="s">
        <v>192</v>
      </c>
      <c r="D164" s="22" t="s">
        <v>86</v>
      </c>
      <c r="E164" s="65" t="s">
        <v>90</v>
      </c>
      <c r="F164" s="21"/>
      <c r="G164" s="21"/>
      <c r="H164" s="21"/>
      <c r="I164" s="155" t="s">
        <v>231</v>
      </c>
      <c r="J164" s="155"/>
      <c r="K164" s="155"/>
      <c r="L164" s="155"/>
      <c r="M164" s="155"/>
      <c r="N164" s="155"/>
      <c r="O164" s="155"/>
      <c r="P164" s="155"/>
    </row>
    <row r="165" spans="1:15" ht="18" customHeight="1">
      <c r="A165" s="101">
        <v>2</v>
      </c>
      <c r="B165" s="102" t="s">
        <v>355</v>
      </c>
      <c r="C165" s="103" t="s">
        <v>386</v>
      </c>
      <c r="D165" s="104" t="s">
        <v>86</v>
      </c>
      <c r="E165" s="103" t="s">
        <v>89</v>
      </c>
      <c r="F165" s="105"/>
      <c r="G165" s="105"/>
      <c r="H165" s="105"/>
      <c r="I165" s="2" t="s">
        <v>101</v>
      </c>
      <c r="L165" s="19" t="s">
        <v>228</v>
      </c>
      <c r="M165" s="19"/>
      <c r="N165" s="19"/>
      <c r="O165" s="19"/>
    </row>
    <row r="166" spans="1:15" ht="18" customHeight="1">
      <c r="A166" s="4">
        <v>3</v>
      </c>
      <c r="B166" s="4">
        <v>119</v>
      </c>
      <c r="C166" s="65" t="s">
        <v>356</v>
      </c>
      <c r="D166" s="22" t="s">
        <v>91</v>
      </c>
      <c r="E166" s="65" t="s">
        <v>90</v>
      </c>
      <c r="F166" s="21"/>
      <c r="G166" s="21"/>
      <c r="H166" s="21"/>
      <c r="I166" s="2" t="s">
        <v>379</v>
      </c>
      <c r="L166" s="2"/>
      <c r="M166" s="2"/>
      <c r="N166" s="2"/>
      <c r="O166" t="s">
        <v>378</v>
      </c>
    </row>
    <row r="167" spans="1:16" ht="18" customHeight="1">
      <c r="A167" s="4">
        <v>4</v>
      </c>
      <c r="B167" s="4">
        <v>120</v>
      </c>
      <c r="C167" s="65" t="s">
        <v>357</v>
      </c>
      <c r="D167" s="22" t="s">
        <v>86</v>
      </c>
      <c r="E167" s="65" t="s">
        <v>128</v>
      </c>
      <c r="F167" s="21"/>
      <c r="G167" s="21"/>
      <c r="H167" s="21"/>
      <c r="I167" s="159" t="s">
        <v>70</v>
      </c>
      <c r="J167" s="159" t="s">
        <v>71</v>
      </c>
      <c r="K167" s="158" t="s">
        <v>72</v>
      </c>
      <c r="L167" s="158" t="s">
        <v>104</v>
      </c>
      <c r="M167" s="158" t="s">
        <v>46</v>
      </c>
      <c r="N167" s="160" t="s">
        <v>105</v>
      </c>
      <c r="O167" s="165"/>
      <c r="P167" s="166"/>
    </row>
    <row r="168" spans="1:16" ht="18" customHeight="1">
      <c r="A168" s="4">
        <v>5</v>
      </c>
      <c r="B168" s="4">
        <v>121</v>
      </c>
      <c r="C168" s="65" t="s">
        <v>358</v>
      </c>
      <c r="D168" s="22" t="s">
        <v>91</v>
      </c>
      <c r="E168" s="65" t="s">
        <v>87</v>
      </c>
      <c r="F168" s="21"/>
      <c r="G168" s="21"/>
      <c r="H168" s="21"/>
      <c r="I168" s="163"/>
      <c r="J168" s="163"/>
      <c r="K168" s="164"/>
      <c r="L168" s="164"/>
      <c r="M168" s="164"/>
      <c r="N168" s="16">
        <v>1</v>
      </c>
      <c r="O168" s="16">
        <v>2</v>
      </c>
      <c r="P168" s="16">
        <v>3</v>
      </c>
    </row>
    <row r="169" spans="1:16" ht="18" customHeight="1">
      <c r="A169" s="4">
        <v>6</v>
      </c>
      <c r="B169" s="4">
        <v>122</v>
      </c>
      <c r="C169" s="65" t="s">
        <v>96</v>
      </c>
      <c r="D169" s="22" t="s">
        <v>86</v>
      </c>
      <c r="E169" s="65" t="s">
        <v>32</v>
      </c>
      <c r="F169" s="21"/>
      <c r="G169" s="21"/>
      <c r="H169" s="21"/>
      <c r="I169" s="22">
        <v>1</v>
      </c>
      <c r="J169" s="22">
        <v>24</v>
      </c>
      <c r="K169" s="25" t="s">
        <v>276</v>
      </c>
      <c r="L169" s="26" t="s">
        <v>91</v>
      </c>
      <c r="M169" s="25" t="s">
        <v>85</v>
      </c>
      <c r="N169" s="51"/>
      <c r="O169" s="51"/>
      <c r="P169" s="51"/>
    </row>
    <row r="170" spans="1:16" ht="18" customHeight="1">
      <c r="A170" s="4">
        <v>7</v>
      </c>
      <c r="B170" s="4">
        <v>123</v>
      </c>
      <c r="C170" s="65" t="s">
        <v>186</v>
      </c>
      <c r="D170" s="22" t="s">
        <v>86</v>
      </c>
      <c r="E170" s="65" t="s">
        <v>85</v>
      </c>
      <c r="F170" s="21"/>
      <c r="G170" s="21"/>
      <c r="H170" s="21"/>
      <c r="I170" s="22">
        <v>2</v>
      </c>
      <c r="J170" s="22">
        <v>25</v>
      </c>
      <c r="K170" s="25" t="s">
        <v>277</v>
      </c>
      <c r="L170" s="22" t="s">
        <v>86</v>
      </c>
      <c r="M170" s="25" t="s">
        <v>32</v>
      </c>
      <c r="N170" s="51"/>
      <c r="O170" s="51"/>
      <c r="P170" s="51"/>
    </row>
    <row r="171" spans="1:16" ht="18" customHeight="1">
      <c r="A171" s="4">
        <v>8</v>
      </c>
      <c r="B171" s="4">
        <v>124</v>
      </c>
      <c r="C171" s="65" t="s">
        <v>359</v>
      </c>
      <c r="D171" s="22" t="s">
        <v>86</v>
      </c>
      <c r="E171" s="65" t="s">
        <v>89</v>
      </c>
      <c r="F171" s="21"/>
      <c r="G171" s="21"/>
      <c r="H171" s="21"/>
      <c r="I171" s="22">
        <v>3</v>
      </c>
      <c r="J171" s="22">
        <v>26</v>
      </c>
      <c r="K171" s="25" t="s">
        <v>172</v>
      </c>
      <c r="L171" s="26" t="s">
        <v>91</v>
      </c>
      <c r="M171" s="25" t="s">
        <v>87</v>
      </c>
      <c r="N171" s="51"/>
      <c r="O171" s="51"/>
      <c r="P171" s="51"/>
    </row>
    <row r="172" spans="1:16" ht="18" customHeight="1">
      <c r="A172" s="4">
        <v>9</v>
      </c>
      <c r="B172" s="4">
        <v>125</v>
      </c>
      <c r="C172" s="65" t="s">
        <v>360</v>
      </c>
      <c r="D172" s="22" t="s">
        <v>91</v>
      </c>
      <c r="E172" s="65" t="s">
        <v>84</v>
      </c>
      <c r="F172" s="21"/>
      <c r="G172" s="21"/>
      <c r="H172" s="21"/>
      <c r="I172" s="22">
        <v>4</v>
      </c>
      <c r="J172" s="22">
        <v>27</v>
      </c>
      <c r="K172" s="25" t="s">
        <v>278</v>
      </c>
      <c r="L172" s="22" t="s">
        <v>91</v>
      </c>
      <c r="M172" s="25" t="s">
        <v>128</v>
      </c>
      <c r="N172" s="51"/>
      <c r="O172" s="51"/>
      <c r="P172" s="51"/>
    </row>
    <row r="173" spans="1:16" ht="18" customHeight="1">
      <c r="A173" s="4">
        <v>10</v>
      </c>
      <c r="B173" s="4">
        <v>126</v>
      </c>
      <c r="C173" s="65" t="s">
        <v>177</v>
      </c>
      <c r="D173" s="22" t="s">
        <v>83</v>
      </c>
      <c r="E173" s="65" t="s">
        <v>33</v>
      </c>
      <c r="F173" s="21"/>
      <c r="G173" s="21"/>
      <c r="H173" s="21"/>
      <c r="I173" s="22">
        <v>5</v>
      </c>
      <c r="J173" s="22">
        <v>28</v>
      </c>
      <c r="K173" s="25" t="s">
        <v>279</v>
      </c>
      <c r="L173" s="26" t="s">
        <v>91</v>
      </c>
      <c r="M173" s="25" t="s">
        <v>85</v>
      </c>
      <c r="N173" s="51"/>
      <c r="O173" s="51"/>
      <c r="P173" s="51"/>
    </row>
    <row r="174" spans="1:16" ht="18.75" customHeight="1">
      <c r="A174" s="101">
        <v>11</v>
      </c>
      <c r="B174" s="102" t="s">
        <v>363</v>
      </c>
      <c r="C174" s="103" t="s">
        <v>361</v>
      </c>
      <c r="D174" s="104" t="s">
        <v>362</v>
      </c>
      <c r="E174" s="103" t="s">
        <v>89</v>
      </c>
      <c r="F174" s="105"/>
      <c r="G174" s="105"/>
      <c r="H174" s="105"/>
      <c r="I174" s="22">
        <v>6</v>
      </c>
      <c r="J174" s="22">
        <v>29</v>
      </c>
      <c r="K174" s="25" t="s">
        <v>280</v>
      </c>
      <c r="L174" s="22" t="s">
        <v>174</v>
      </c>
      <c r="M174" s="25" t="s">
        <v>254</v>
      </c>
      <c r="N174" s="51"/>
      <c r="O174" s="51"/>
      <c r="P174" s="51"/>
    </row>
    <row r="175" spans="1:16" ht="18.75" customHeight="1">
      <c r="A175" s="4">
        <v>12</v>
      </c>
      <c r="B175" s="4">
        <v>132</v>
      </c>
      <c r="C175" s="65" t="s">
        <v>94</v>
      </c>
      <c r="D175" s="22" t="s">
        <v>83</v>
      </c>
      <c r="E175" s="65" t="s">
        <v>85</v>
      </c>
      <c r="F175" s="21"/>
      <c r="G175" s="21"/>
      <c r="H175" s="21"/>
      <c r="I175" s="22">
        <v>7</v>
      </c>
      <c r="J175" s="22">
        <v>30</v>
      </c>
      <c r="K175" s="25" t="s">
        <v>281</v>
      </c>
      <c r="L175" s="22" t="s">
        <v>91</v>
      </c>
      <c r="M175" s="25" t="s">
        <v>87</v>
      </c>
      <c r="N175" s="51"/>
      <c r="O175" s="51"/>
      <c r="P175" s="51"/>
    </row>
    <row r="176" spans="1:16" ht="18.75" customHeight="1">
      <c r="A176" s="4">
        <v>13</v>
      </c>
      <c r="B176" s="4">
        <v>133</v>
      </c>
      <c r="C176" s="65" t="s">
        <v>184</v>
      </c>
      <c r="D176" s="22" t="s">
        <v>86</v>
      </c>
      <c r="E176" s="65" t="s">
        <v>89</v>
      </c>
      <c r="F176" s="21"/>
      <c r="G176" s="21"/>
      <c r="H176" s="21"/>
      <c r="I176" s="22">
        <v>8</v>
      </c>
      <c r="J176" s="22">
        <v>31</v>
      </c>
      <c r="K176" s="25" t="s">
        <v>282</v>
      </c>
      <c r="L176" s="22" t="s">
        <v>86</v>
      </c>
      <c r="M176" s="25" t="s">
        <v>85</v>
      </c>
      <c r="N176" s="51"/>
      <c r="O176" s="51"/>
      <c r="P176" s="51"/>
    </row>
    <row r="177" spans="1:16" ht="18.75" customHeight="1">
      <c r="A177" s="4">
        <v>14</v>
      </c>
      <c r="B177" s="4">
        <v>135</v>
      </c>
      <c r="C177" s="65" t="s">
        <v>364</v>
      </c>
      <c r="D177" s="22" t="s">
        <v>86</v>
      </c>
      <c r="E177" s="65" t="s">
        <v>84</v>
      </c>
      <c r="F177" s="21"/>
      <c r="G177" s="21"/>
      <c r="H177" s="21"/>
      <c r="I177" s="22">
        <v>9</v>
      </c>
      <c r="J177" s="22">
        <v>32</v>
      </c>
      <c r="K177" s="25" t="s">
        <v>283</v>
      </c>
      <c r="L177" s="22" t="s">
        <v>174</v>
      </c>
      <c r="M177" s="25" t="s">
        <v>253</v>
      </c>
      <c r="N177" s="51"/>
      <c r="O177" s="51"/>
      <c r="P177" s="51"/>
    </row>
    <row r="178" spans="1:16" ht="18.75" customHeight="1">
      <c r="A178" s="4">
        <v>15</v>
      </c>
      <c r="B178" s="4">
        <v>135</v>
      </c>
      <c r="C178" s="65" t="s">
        <v>365</v>
      </c>
      <c r="D178" s="22" t="s">
        <v>91</v>
      </c>
      <c r="E178" s="11" t="s">
        <v>128</v>
      </c>
      <c r="F178" s="21"/>
      <c r="G178" s="21"/>
      <c r="H178" s="21"/>
      <c r="I178" s="22">
        <v>10</v>
      </c>
      <c r="J178" s="22">
        <v>33</v>
      </c>
      <c r="K178" s="25" t="s">
        <v>284</v>
      </c>
      <c r="L178" s="22" t="s">
        <v>86</v>
      </c>
      <c r="M178" s="25" t="s">
        <v>84</v>
      </c>
      <c r="N178" s="51"/>
      <c r="O178" s="51"/>
      <c r="P178" s="51"/>
    </row>
    <row r="179" spans="9:16" ht="18.75" customHeight="1">
      <c r="I179" s="22">
        <v>11</v>
      </c>
      <c r="J179" s="22">
        <v>34</v>
      </c>
      <c r="K179" s="25" t="s">
        <v>285</v>
      </c>
      <c r="L179" s="22" t="s">
        <v>91</v>
      </c>
      <c r="M179" s="25" t="s">
        <v>128</v>
      </c>
      <c r="N179" s="51"/>
      <c r="O179" s="51"/>
      <c r="P179" s="51"/>
    </row>
    <row r="180" spans="9:16" ht="18.75" customHeight="1">
      <c r="I180" s="22">
        <v>12</v>
      </c>
      <c r="J180" s="22">
        <v>35</v>
      </c>
      <c r="K180" s="25" t="s">
        <v>286</v>
      </c>
      <c r="L180" s="22" t="s">
        <v>174</v>
      </c>
      <c r="M180" s="25" t="s">
        <v>254</v>
      </c>
      <c r="N180" s="51"/>
      <c r="O180" s="51"/>
      <c r="P180" s="51"/>
    </row>
    <row r="181" spans="9:16" ht="18.75" customHeight="1">
      <c r="I181" s="22">
        <v>13</v>
      </c>
      <c r="J181" s="77">
        <v>36</v>
      </c>
      <c r="K181" s="66" t="s">
        <v>287</v>
      </c>
      <c r="L181" s="77" t="s">
        <v>86</v>
      </c>
      <c r="M181" s="66" t="s">
        <v>89</v>
      </c>
      <c r="N181" s="51"/>
      <c r="O181" s="51"/>
      <c r="P181" s="51"/>
    </row>
    <row r="182" spans="9:16" ht="18.75" customHeight="1">
      <c r="I182" s="22">
        <v>14</v>
      </c>
      <c r="J182" s="22">
        <v>37</v>
      </c>
      <c r="K182" s="25" t="s">
        <v>288</v>
      </c>
      <c r="L182" s="22" t="s">
        <v>174</v>
      </c>
      <c r="M182" s="25" t="s">
        <v>254</v>
      </c>
      <c r="N182" s="51"/>
      <c r="O182" s="51"/>
      <c r="P182" s="51"/>
    </row>
    <row r="183" spans="9:16" ht="18.75" customHeight="1">
      <c r="I183" s="22">
        <v>15</v>
      </c>
      <c r="J183" s="22">
        <v>38</v>
      </c>
      <c r="K183" s="25" t="s">
        <v>289</v>
      </c>
      <c r="L183" s="26" t="s">
        <v>91</v>
      </c>
      <c r="M183" s="25" t="s">
        <v>128</v>
      </c>
      <c r="N183" s="51"/>
      <c r="O183" s="51"/>
      <c r="P183" s="51"/>
    </row>
    <row r="184" spans="9:16" ht="18.75" customHeight="1">
      <c r="I184" s="22">
        <v>16</v>
      </c>
      <c r="J184" s="22">
        <v>39</v>
      </c>
      <c r="K184" s="25" t="s">
        <v>290</v>
      </c>
      <c r="L184" s="22" t="s">
        <v>174</v>
      </c>
      <c r="M184" s="25" t="s">
        <v>254</v>
      </c>
      <c r="N184" s="51"/>
      <c r="O184" s="51"/>
      <c r="P184" s="51"/>
    </row>
    <row r="185" spans="9:16" ht="18.75" customHeight="1">
      <c r="I185" s="22">
        <v>17</v>
      </c>
      <c r="J185" s="22">
        <v>40</v>
      </c>
      <c r="K185" s="114" t="s">
        <v>390</v>
      </c>
      <c r="L185" s="26" t="s">
        <v>86</v>
      </c>
      <c r="M185" s="25" t="s">
        <v>128</v>
      </c>
      <c r="N185" s="51"/>
      <c r="O185" s="51"/>
      <c r="P185" s="51"/>
    </row>
    <row r="186" spans="9:16" ht="18.75" customHeight="1">
      <c r="I186" s="22">
        <v>18</v>
      </c>
      <c r="J186" s="22">
        <v>41</v>
      </c>
      <c r="K186" s="78" t="s">
        <v>291</v>
      </c>
      <c r="L186" s="22" t="s">
        <v>83</v>
      </c>
      <c r="M186" s="25" t="s">
        <v>32</v>
      </c>
      <c r="N186" s="51"/>
      <c r="O186" s="51"/>
      <c r="P186" s="51"/>
    </row>
    <row r="187" spans="9:16" ht="18.75" customHeight="1">
      <c r="I187" s="22">
        <v>19</v>
      </c>
      <c r="J187" s="22">
        <v>42</v>
      </c>
      <c r="K187" s="25" t="s">
        <v>292</v>
      </c>
      <c r="L187" s="26" t="s">
        <v>86</v>
      </c>
      <c r="M187" s="25" t="s">
        <v>84</v>
      </c>
      <c r="N187" s="51"/>
      <c r="O187" s="51"/>
      <c r="P187" s="51"/>
    </row>
    <row r="188" spans="9:16" ht="18.75" customHeight="1">
      <c r="I188" s="22">
        <v>20</v>
      </c>
      <c r="J188" s="79">
        <v>43</v>
      </c>
      <c r="K188" s="80" t="s">
        <v>293</v>
      </c>
      <c r="L188" s="79" t="s">
        <v>91</v>
      </c>
      <c r="M188" s="80" t="s">
        <v>87</v>
      </c>
      <c r="N188" s="81"/>
      <c r="O188" s="51"/>
      <c r="P188" s="51"/>
    </row>
    <row r="189" spans="9:16" ht="18.75" customHeight="1">
      <c r="I189" s="22">
        <v>21</v>
      </c>
      <c r="J189" s="82">
        <v>150</v>
      </c>
      <c r="K189" s="82" t="s">
        <v>354</v>
      </c>
      <c r="L189" s="83" t="s">
        <v>91</v>
      </c>
      <c r="M189" s="82" t="s">
        <v>40</v>
      </c>
      <c r="N189" s="137"/>
      <c r="O189" s="51"/>
      <c r="P189" s="51"/>
    </row>
    <row r="190" ht="18.75" customHeight="1"/>
    <row r="191" ht="18.75" customHeight="1"/>
    <row r="192" ht="18.75" customHeight="1"/>
    <row r="195" spans="1:8" ht="12.75">
      <c r="A195" s="141" t="s">
        <v>380</v>
      </c>
      <c r="B195" s="141"/>
      <c r="C195" s="141"/>
      <c r="D195" s="141"/>
      <c r="E195" s="141"/>
      <c r="F195" s="141"/>
      <c r="G195" s="141"/>
      <c r="H195" s="141"/>
    </row>
    <row r="196" spans="1:8" ht="12.75">
      <c r="A196" s="155" t="s">
        <v>220</v>
      </c>
      <c r="B196" s="155"/>
      <c r="C196" s="155"/>
      <c r="D196" s="155"/>
      <c r="E196" s="155"/>
      <c r="F196" s="155"/>
      <c r="G196" s="155"/>
      <c r="H196" s="155"/>
    </row>
    <row r="197" spans="1:8" ht="12.75">
      <c r="A197" s="155" t="s">
        <v>221</v>
      </c>
      <c r="B197" s="155"/>
      <c r="C197" s="155"/>
      <c r="D197" s="155"/>
      <c r="E197" s="155"/>
      <c r="F197" s="155"/>
      <c r="G197" s="155"/>
      <c r="H197" s="155"/>
    </row>
    <row r="198" spans="1:8" ht="12.75">
      <c r="A198" s="170" t="s">
        <v>231</v>
      </c>
      <c r="B198" s="170"/>
      <c r="C198" s="170"/>
      <c r="D198" s="170"/>
      <c r="E198" s="170"/>
      <c r="F198" s="170"/>
      <c r="G198" s="170"/>
      <c r="H198" s="170"/>
    </row>
    <row r="199" spans="1:7" ht="12.75">
      <c r="A199" s="2" t="s">
        <v>101</v>
      </c>
      <c r="D199" s="19" t="s">
        <v>229</v>
      </c>
      <c r="E199" s="19"/>
      <c r="F199" s="19"/>
      <c r="G199" s="19"/>
    </row>
    <row r="200" spans="1:7" ht="12.75">
      <c r="A200" s="2" t="s">
        <v>379</v>
      </c>
      <c r="D200" s="2"/>
      <c r="E200" s="2"/>
      <c r="F200" s="2"/>
      <c r="G200" t="s">
        <v>378</v>
      </c>
    </row>
    <row r="201" spans="1:8" ht="12.75">
      <c r="A201" s="159" t="s">
        <v>70</v>
      </c>
      <c r="B201" s="159" t="s">
        <v>71</v>
      </c>
      <c r="C201" s="158" t="s">
        <v>72</v>
      </c>
      <c r="D201" s="158" t="s">
        <v>104</v>
      </c>
      <c r="E201" s="158" t="s">
        <v>46</v>
      </c>
      <c r="F201" s="160" t="s">
        <v>105</v>
      </c>
      <c r="G201" s="165"/>
      <c r="H201" s="166"/>
    </row>
    <row r="202" spans="1:8" ht="12.75">
      <c r="A202" s="163"/>
      <c r="B202" s="163"/>
      <c r="C202" s="164"/>
      <c r="D202" s="164"/>
      <c r="E202" s="164"/>
      <c r="F202" s="16">
        <v>1</v>
      </c>
      <c r="G202" s="16">
        <v>2</v>
      </c>
      <c r="H202" s="16">
        <v>3</v>
      </c>
    </row>
    <row r="203" spans="1:8" ht="18.75" customHeight="1">
      <c r="A203" s="4">
        <v>16</v>
      </c>
      <c r="B203" s="4">
        <v>136</v>
      </c>
      <c r="C203" s="65" t="s">
        <v>366</v>
      </c>
      <c r="D203" s="22" t="s">
        <v>86</v>
      </c>
      <c r="E203" s="11" t="s">
        <v>89</v>
      </c>
      <c r="F203" s="21"/>
      <c r="G203" s="21"/>
      <c r="H203" s="21"/>
    </row>
    <row r="204" spans="1:8" ht="18.75" customHeight="1">
      <c r="A204" s="4">
        <v>17</v>
      </c>
      <c r="B204" s="4">
        <v>137</v>
      </c>
      <c r="C204" s="65" t="s">
        <v>367</v>
      </c>
      <c r="D204" s="22" t="s">
        <v>362</v>
      </c>
      <c r="E204" s="65" t="s">
        <v>87</v>
      </c>
      <c r="F204" s="21"/>
      <c r="G204" s="21"/>
      <c r="H204" s="21"/>
    </row>
    <row r="205" spans="1:8" ht="18.75" customHeight="1">
      <c r="A205" s="4">
        <v>18</v>
      </c>
      <c r="B205" s="4">
        <v>138</v>
      </c>
      <c r="C205" s="65" t="s">
        <v>97</v>
      </c>
      <c r="D205" s="22" t="s">
        <v>86</v>
      </c>
      <c r="E205" s="65" t="s">
        <v>84</v>
      </c>
      <c r="F205" s="21"/>
      <c r="G205" s="21"/>
      <c r="H205" s="21"/>
    </row>
    <row r="206" spans="1:8" ht="18.75" customHeight="1">
      <c r="A206" s="4">
        <v>19</v>
      </c>
      <c r="B206" s="4">
        <v>139</v>
      </c>
      <c r="C206" s="65" t="s">
        <v>181</v>
      </c>
      <c r="D206" s="22" t="s">
        <v>86</v>
      </c>
      <c r="E206" s="65" t="s">
        <v>128</v>
      </c>
      <c r="F206" s="21"/>
      <c r="G206" s="21"/>
      <c r="H206" s="21"/>
    </row>
    <row r="207" spans="1:8" ht="18.75" customHeight="1">
      <c r="A207" s="4">
        <v>20</v>
      </c>
      <c r="B207" s="4">
        <v>140</v>
      </c>
      <c r="C207" s="65" t="s">
        <v>368</v>
      </c>
      <c r="D207" s="22" t="s">
        <v>83</v>
      </c>
      <c r="E207" s="65" t="s">
        <v>33</v>
      </c>
      <c r="F207" s="21"/>
      <c r="G207" s="21"/>
      <c r="H207" s="21"/>
    </row>
    <row r="208" spans="1:8" ht="18.75" customHeight="1">
      <c r="A208" s="4">
        <v>21</v>
      </c>
      <c r="B208" s="4">
        <v>141</v>
      </c>
      <c r="C208" s="65" t="s">
        <v>179</v>
      </c>
      <c r="D208" s="22" t="s">
        <v>86</v>
      </c>
      <c r="E208" s="65" t="s">
        <v>89</v>
      </c>
      <c r="F208" s="21"/>
      <c r="G208" s="21"/>
      <c r="H208" s="21"/>
    </row>
    <row r="209" spans="1:8" ht="18.75" customHeight="1">
      <c r="A209" s="4">
        <v>22</v>
      </c>
      <c r="B209" s="4">
        <v>142</v>
      </c>
      <c r="C209" s="65" t="s">
        <v>201</v>
      </c>
      <c r="D209" s="22" t="s">
        <v>83</v>
      </c>
      <c r="E209" s="65" t="s">
        <v>128</v>
      </c>
      <c r="F209" s="21"/>
      <c r="G209" s="21"/>
      <c r="H209" s="21"/>
    </row>
    <row r="210" spans="1:8" ht="18.75" customHeight="1">
      <c r="A210" s="4">
        <v>23</v>
      </c>
      <c r="B210" s="4">
        <v>143</v>
      </c>
      <c r="C210" s="65" t="s">
        <v>369</v>
      </c>
      <c r="D210" s="22" t="s">
        <v>362</v>
      </c>
      <c r="E210" s="65" t="s">
        <v>87</v>
      </c>
      <c r="F210" s="21"/>
      <c r="G210" s="21"/>
      <c r="H210" s="21"/>
    </row>
    <row r="211" spans="1:8" ht="18.75" customHeight="1">
      <c r="A211" s="4">
        <v>24</v>
      </c>
      <c r="B211" s="4">
        <v>144</v>
      </c>
      <c r="C211" s="65" t="s">
        <v>182</v>
      </c>
      <c r="D211" s="22" t="s">
        <v>86</v>
      </c>
      <c r="E211" s="65" t="s">
        <v>32</v>
      </c>
      <c r="F211" s="21"/>
      <c r="G211" s="21"/>
      <c r="H211" s="21"/>
    </row>
    <row r="212" spans="1:8" ht="18.75" customHeight="1">
      <c r="A212" s="4">
        <v>25</v>
      </c>
      <c r="B212" s="4">
        <v>145</v>
      </c>
      <c r="C212" s="65" t="s">
        <v>370</v>
      </c>
      <c r="D212" s="22" t="s">
        <v>83</v>
      </c>
      <c r="E212" s="65" t="s">
        <v>85</v>
      </c>
      <c r="F212" s="21"/>
      <c r="G212" s="21"/>
      <c r="H212" s="21"/>
    </row>
    <row r="213" spans="1:8" ht="18.75" customHeight="1">
      <c r="A213" s="4">
        <v>26</v>
      </c>
      <c r="B213" s="4">
        <v>146</v>
      </c>
      <c r="C213" s="65" t="s">
        <v>197</v>
      </c>
      <c r="D213" s="22" t="s">
        <v>86</v>
      </c>
      <c r="E213" s="65" t="s">
        <v>32</v>
      </c>
      <c r="F213" s="21"/>
      <c r="G213" s="21"/>
      <c r="H213" s="21"/>
    </row>
    <row r="214" spans="1:8" ht="18.75" customHeight="1">
      <c r="A214" s="4">
        <v>27</v>
      </c>
      <c r="B214" s="4">
        <v>147</v>
      </c>
      <c r="C214" s="65" t="s">
        <v>93</v>
      </c>
      <c r="D214" s="22" t="s">
        <v>83</v>
      </c>
      <c r="E214" s="65" t="s">
        <v>85</v>
      </c>
      <c r="F214" s="21"/>
      <c r="G214" s="21"/>
      <c r="H214" s="21"/>
    </row>
    <row r="215" spans="1:8" ht="18.75" customHeight="1">
      <c r="A215" s="86">
        <v>28</v>
      </c>
      <c r="B215" s="86">
        <v>148</v>
      </c>
      <c r="C215" s="87" t="s">
        <v>371</v>
      </c>
      <c r="D215" s="79" t="s">
        <v>86</v>
      </c>
      <c r="E215" s="87" t="s">
        <v>32</v>
      </c>
      <c r="F215" s="88"/>
      <c r="G215" s="88"/>
      <c r="H215" s="88"/>
    </row>
    <row r="216" spans="1:8" ht="18.75" customHeight="1">
      <c r="A216" s="75">
        <v>29</v>
      </c>
      <c r="B216" s="75">
        <v>149</v>
      </c>
      <c r="C216" s="82" t="s">
        <v>372</v>
      </c>
      <c r="D216" s="97" t="s">
        <v>362</v>
      </c>
      <c r="E216" s="82" t="s">
        <v>33</v>
      </c>
      <c r="F216" s="52"/>
      <c r="G216" s="52"/>
      <c r="H216" s="52"/>
    </row>
    <row r="217" spans="1:8" ht="18.75" customHeight="1">
      <c r="A217" s="92"/>
      <c r="B217" s="9"/>
      <c r="C217" s="9"/>
      <c r="D217" s="1"/>
      <c r="E217" s="9"/>
      <c r="F217" s="9"/>
      <c r="G217" s="9"/>
      <c r="H217" s="9"/>
    </row>
    <row r="218" spans="1:8" ht="18.75" customHeight="1">
      <c r="A218" s="92"/>
      <c r="B218" s="9"/>
      <c r="C218" s="9"/>
      <c r="D218" s="1"/>
      <c r="E218" s="9"/>
      <c r="F218" s="9"/>
      <c r="G218" s="9"/>
      <c r="H218" s="9"/>
    </row>
    <row r="219" spans="1:8" ht="18.75" customHeight="1">
      <c r="A219" s="92"/>
      <c r="B219" s="9"/>
      <c r="C219" s="9"/>
      <c r="D219" s="1"/>
      <c r="E219" s="9"/>
      <c r="F219" s="9"/>
      <c r="G219" s="9"/>
      <c r="H219" s="9"/>
    </row>
    <row r="220" spans="1:8" ht="18.75" customHeight="1">
      <c r="A220" s="92"/>
      <c r="B220" s="9"/>
      <c r="C220" s="9"/>
      <c r="D220" s="1"/>
      <c r="E220" s="9"/>
      <c r="F220" s="9"/>
      <c r="G220" s="9"/>
      <c r="H220" s="9"/>
    </row>
    <row r="221" spans="1:8" ht="18.75" customHeight="1">
      <c r="A221" s="92"/>
      <c r="B221" s="9"/>
      <c r="C221" s="9"/>
      <c r="D221" s="1"/>
      <c r="E221" s="9"/>
      <c r="F221" s="9"/>
      <c r="G221" s="9"/>
      <c r="H221" s="9"/>
    </row>
    <row r="222" spans="1:8" ht="18.75" customHeight="1">
      <c r="A222" s="92"/>
      <c r="B222" s="9"/>
      <c r="C222" s="9"/>
      <c r="D222" s="1"/>
      <c r="E222" s="9"/>
      <c r="F222" s="9"/>
      <c r="G222" s="9"/>
      <c r="H222" s="9"/>
    </row>
    <row r="223" spans="1:8" ht="18.75" customHeight="1">
      <c r="A223" s="92"/>
      <c r="B223" s="9"/>
      <c r="C223" s="9"/>
      <c r="D223" s="1"/>
      <c r="E223" s="9"/>
      <c r="F223" s="9"/>
      <c r="G223" s="9"/>
      <c r="H223" s="9"/>
    </row>
    <row r="224" spans="1:8" ht="12.75">
      <c r="A224" s="92"/>
      <c r="B224" s="9"/>
      <c r="C224" s="9"/>
      <c r="D224" s="1"/>
      <c r="E224" s="9"/>
      <c r="F224" s="9"/>
      <c r="G224" s="9"/>
      <c r="H224" s="9"/>
    </row>
    <row r="225" spans="1:8" ht="12.75">
      <c r="A225" s="92"/>
      <c r="B225" s="9"/>
      <c r="C225" s="9"/>
      <c r="D225" s="1"/>
      <c r="E225" s="9"/>
      <c r="F225" s="9"/>
      <c r="G225" s="9"/>
      <c r="H225" s="9"/>
    </row>
    <row r="226" spans="1:8" ht="12.75">
      <c r="A226" s="92"/>
      <c r="B226" s="9"/>
      <c r="C226" s="9"/>
      <c r="D226" s="1"/>
      <c r="E226" s="9"/>
      <c r="F226" s="9"/>
      <c r="G226" s="9"/>
      <c r="H226" s="9"/>
    </row>
    <row r="227" spans="1:8" ht="12.75">
      <c r="A227" s="92"/>
      <c r="B227" s="9"/>
      <c r="C227" s="9"/>
      <c r="D227" s="1"/>
      <c r="E227" s="9"/>
      <c r="F227" s="9"/>
      <c r="G227" s="9"/>
      <c r="H227" s="9"/>
    </row>
    <row r="228" spans="1:8" ht="12.75">
      <c r="A228" s="92"/>
      <c r="B228" s="9"/>
      <c r="C228" s="9"/>
      <c r="D228" s="1"/>
      <c r="E228" s="9"/>
      <c r="F228" s="9"/>
      <c r="G228" s="9"/>
      <c r="H228" s="9"/>
    </row>
    <row r="229" spans="1:8" ht="12.75">
      <c r="A229" s="92"/>
      <c r="B229" s="9"/>
      <c r="C229" s="9"/>
      <c r="D229" s="1"/>
      <c r="E229" s="9"/>
      <c r="F229" s="9"/>
      <c r="G229" s="9"/>
      <c r="H229" s="9"/>
    </row>
    <row r="230" spans="1:8" ht="12.75">
      <c r="A230" s="92"/>
      <c r="B230" s="9"/>
      <c r="C230" s="9"/>
      <c r="D230" s="1"/>
      <c r="E230" s="9"/>
      <c r="F230" s="9"/>
      <c r="G230" s="9"/>
      <c r="H230" s="9"/>
    </row>
    <row r="231" spans="1:8" ht="12.75">
      <c r="A231" s="92"/>
      <c r="B231" s="9"/>
      <c r="C231" s="9"/>
      <c r="D231" s="1"/>
      <c r="E231" s="9"/>
      <c r="F231" s="9"/>
      <c r="G231" s="9"/>
      <c r="H231" s="9"/>
    </row>
    <row r="232" spans="1:8" ht="12.75">
      <c r="A232" s="92"/>
      <c r="B232" s="9"/>
      <c r="C232" s="9"/>
      <c r="D232" s="1"/>
      <c r="E232" s="9"/>
      <c r="F232" s="9"/>
      <c r="G232" s="9"/>
      <c r="H232" s="9"/>
    </row>
    <row r="233" spans="1:8" ht="12.75">
      <c r="A233" s="92"/>
      <c r="B233" s="9"/>
      <c r="C233" s="9"/>
      <c r="D233" s="1"/>
      <c r="E233" s="9"/>
      <c r="F233" s="9"/>
      <c r="G233" s="9"/>
      <c r="H233" s="9"/>
    </row>
    <row r="241" spans="1:8" ht="12.75">
      <c r="A241" s="141" t="s">
        <v>380</v>
      </c>
      <c r="B241" s="155"/>
      <c r="C241" s="155"/>
      <c r="D241" s="155"/>
      <c r="E241" s="155"/>
      <c r="F241" s="155"/>
      <c r="G241" s="155"/>
      <c r="H241" s="155"/>
    </row>
    <row r="242" spans="3:8" ht="12.75">
      <c r="C242" s="14" t="s">
        <v>224</v>
      </c>
      <c r="D242" s="14"/>
      <c r="E242" s="14"/>
      <c r="F242" s="14"/>
      <c r="G242" s="14"/>
      <c r="H242" s="14"/>
    </row>
    <row r="243" spans="3:8" ht="12.75">
      <c r="C243" s="14" t="s">
        <v>230</v>
      </c>
      <c r="D243" s="14"/>
      <c r="E243" s="14"/>
      <c r="F243" s="14"/>
      <c r="G243" s="14"/>
      <c r="H243" s="14"/>
    </row>
    <row r="244" spans="1:8" ht="12.75">
      <c r="A244" s="170" t="s">
        <v>231</v>
      </c>
      <c r="B244" s="170"/>
      <c r="C244" s="170"/>
      <c r="D244" s="170"/>
      <c r="E244" s="170"/>
      <c r="F244" s="170"/>
      <c r="G244" s="170"/>
      <c r="H244" s="170"/>
    </row>
    <row r="245" spans="1:7" ht="12.75">
      <c r="A245" s="2" t="s">
        <v>101</v>
      </c>
      <c r="D245" s="152" t="s">
        <v>67</v>
      </c>
      <c r="E245" s="152"/>
      <c r="F245" s="152"/>
      <c r="G245" s="152"/>
    </row>
    <row r="246" spans="1:7" ht="12.75">
      <c r="A246" s="2" t="s">
        <v>379</v>
      </c>
      <c r="D246" s="2"/>
      <c r="E246" s="2"/>
      <c r="F246" s="2"/>
      <c r="G246" t="s">
        <v>378</v>
      </c>
    </row>
    <row r="247" spans="1:8" ht="12.75">
      <c r="A247" s="150" t="s">
        <v>70</v>
      </c>
      <c r="B247" s="150" t="s">
        <v>71</v>
      </c>
      <c r="C247" s="143" t="s">
        <v>72</v>
      </c>
      <c r="D247" s="143" t="s">
        <v>104</v>
      </c>
      <c r="E247" s="143" t="s">
        <v>46</v>
      </c>
      <c r="F247" s="158" t="s">
        <v>105</v>
      </c>
      <c r="G247" s="158"/>
      <c r="H247" s="158"/>
    </row>
    <row r="248" spans="1:8" ht="12.75">
      <c r="A248" s="150"/>
      <c r="B248" s="150"/>
      <c r="C248" s="150"/>
      <c r="D248" s="150"/>
      <c r="E248" s="150"/>
      <c r="F248" s="16">
        <v>1</v>
      </c>
      <c r="G248" s="16">
        <v>2</v>
      </c>
      <c r="H248" s="16">
        <v>3</v>
      </c>
    </row>
    <row r="249" spans="1:8" ht="18.75" customHeight="1">
      <c r="A249" s="4">
        <v>1</v>
      </c>
      <c r="B249" s="4">
        <v>45</v>
      </c>
      <c r="C249" s="11" t="s">
        <v>183</v>
      </c>
      <c r="D249" s="22" t="s">
        <v>86</v>
      </c>
      <c r="E249" s="11" t="s">
        <v>85</v>
      </c>
      <c r="F249" s="21"/>
      <c r="G249" s="21"/>
      <c r="H249" s="21"/>
    </row>
    <row r="250" spans="1:8" ht="18.75" customHeight="1">
      <c r="A250" s="4">
        <v>2</v>
      </c>
      <c r="B250" s="4">
        <v>46</v>
      </c>
      <c r="C250" s="65" t="s">
        <v>296</v>
      </c>
      <c r="D250" s="84" t="s">
        <v>91</v>
      </c>
      <c r="E250" s="65" t="s">
        <v>128</v>
      </c>
      <c r="F250" s="21"/>
      <c r="G250" s="21"/>
      <c r="H250" s="21"/>
    </row>
    <row r="251" spans="1:8" ht="18.75" customHeight="1">
      <c r="A251" s="4">
        <v>3</v>
      </c>
      <c r="B251" s="4">
        <v>47</v>
      </c>
      <c r="C251" s="65" t="s">
        <v>297</v>
      </c>
      <c r="D251" s="84" t="s">
        <v>298</v>
      </c>
      <c r="E251" s="65" t="s">
        <v>84</v>
      </c>
      <c r="F251" s="21"/>
      <c r="G251" s="21"/>
      <c r="H251" s="21"/>
    </row>
    <row r="252" spans="1:8" ht="18.75" customHeight="1">
      <c r="A252" s="4">
        <v>4</v>
      </c>
      <c r="B252" s="4">
        <v>48</v>
      </c>
      <c r="C252" s="65" t="s">
        <v>299</v>
      </c>
      <c r="D252" s="24" t="s">
        <v>86</v>
      </c>
      <c r="E252" s="11" t="s">
        <v>85</v>
      </c>
      <c r="F252" s="21"/>
      <c r="G252" s="21"/>
      <c r="H252" s="21"/>
    </row>
    <row r="253" spans="1:8" ht="18.75" customHeight="1">
      <c r="A253" s="4">
        <v>5</v>
      </c>
      <c r="B253" s="4">
        <v>49</v>
      </c>
      <c r="C253" s="65" t="s">
        <v>300</v>
      </c>
      <c r="D253" s="24" t="s">
        <v>86</v>
      </c>
      <c r="E253" s="65" t="s">
        <v>32</v>
      </c>
      <c r="F253" s="21"/>
      <c r="G253" s="21"/>
      <c r="H253" s="21"/>
    </row>
    <row r="254" spans="1:8" ht="18.75" customHeight="1">
      <c r="A254" s="4">
        <v>6</v>
      </c>
      <c r="B254" s="4">
        <v>50</v>
      </c>
      <c r="C254" s="65" t="s">
        <v>301</v>
      </c>
      <c r="D254" s="35" t="s">
        <v>91</v>
      </c>
      <c r="E254" s="65" t="s">
        <v>33</v>
      </c>
      <c r="F254" s="21"/>
      <c r="G254" s="21"/>
      <c r="H254" s="21"/>
    </row>
    <row r="255" spans="1:8" ht="18.75" customHeight="1">
      <c r="A255" s="4">
        <v>7</v>
      </c>
      <c r="B255" s="4">
        <v>51</v>
      </c>
      <c r="C255" s="65" t="s">
        <v>302</v>
      </c>
      <c r="D255" s="84" t="s">
        <v>91</v>
      </c>
      <c r="E255" s="65" t="s">
        <v>85</v>
      </c>
      <c r="F255" s="21"/>
      <c r="G255" s="21"/>
      <c r="H255" s="21"/>
    </row>
    <row r="256" spans="1:8" ht="18.75" customHeight="1">
      <c r="A256" s="4">
        <v>8</v>
      </c>
      <c r="B256" s="4">
        <v>52</v>
      </c>
      <c r="C256" s="65" t="s">
        <v>303</v>
      </c>
      <c r="D256" s="4" t="s">
        <v>86</v>
      </c>
      <c r="E256" s="65" t="s">
        <v>32</v>
      </c>
      <c r="F256" s="21"/>
      <c r="G256" s="21"/>
      <c r="H256" s="21"/>
    </row>
    <row r="257" spans="1:8" ht="18.75" customHeight="1">
      <c r="A257" s="4">
        <v>9</v>
      </c>
      <c r="B257" s="4">
        <v>53</v>
      </c>
      <c r="C257" s="65" t="s">
        <v>304</v>
      </c>
      <c r="D257" s="4" t="s">
        <v>91</v>
      </c>
      <c r="E257" s="65" t="s">
        <v>33</v>
      </c>
      <c r="F257" s="21"/>
      <c r="G257" s="21"/>
      <c r="H257" s="21"/>
    </row>
    <row r="258" spans="1:8" ht="18.75" customHeight="1">
      <c r="A258" s="4">
        <v>10</v>
      </c>
      <c r="B258" s="4">
        <v>54</v>
      </c>
      <c r="C258" s="65" t="s">
        <v>305</v>
      </c>
      <c r="D258" s="24" t="s">
        <v>91</v>
      </c>
      <c r="E258" s="65" t="s">
        <v>85</v>
      </c>
      <c r="F258" s="21"/>
      <c r="G258" s="21"/>
      <c r="H258" s="21"/>
    </row>
    <row r="259" spans="1:8" ht="18.75" customHeight="1">
      <c r="A259" s="4">
        <v>11</v>
      </c>
      <c r="B259" s="4">
        <v>55</v>
      </c>
      <c r="C259" s="65" t="s">
        <v>306</v>
      </c>
      <c r="D259" s="24" t="s">
        <v>91</v>
      </c>
      <c r="E259" s="65" t="s">
        <v>128</v>
      </c>
      <c r="F259" s="21"/>
      <c r="G259" s="21"/>
      <c r="H259" s="21"/>
    </row>
    <row r="260" spans="1:8" ht="18.75" customHeight="1">
      <c r="A260" s="4">
        <v>12</v>
      </c>
      <c r="B260" s="4">
        <v>56</v>
      </c>
      <c r="C260" s="69" t="s">
        <v>307</v>
      </c>
      <c r="D260" s="85" t="s">
        <v>91</v>
      </c>
      <c r="E260" s="69" t="s">
        <v>84</v>
      </c>
      <c r="F260" s="21"/>
      <c r="G260" s="21"/>
      <c r="H260" s="21"/>
    </row>
    <row r="261" spans="1:8" ht="18.75" customHeight="1">
      <c r="A261" s="4">
        <v>13</v>
      </c>
      <c r="B261" s="4">
        <v>57</v>
      </c>
      <c r="C261" s="65" t="s">
        <v>202</v>
      </c>
      <c r="D261" s="4" t="s">
        <v>86</v>
      </c>
      <c r="E261" s="65" t="s">
        <v>32</v>
      </c>
      <c r="F261" s="21"/>
      <c r="G261" s="21"/>
      <c r="H261" s="21"/>
    </row>
    <row r="262" spans="1:8" ht="18.75" customHeight="1">
      <c r="A262" s="4">
        <v>14</v>
      </c>
      <c r="B262" s="4">
        <v>58</v>
      </c>
      <c r="C262" s="65" t="s">
        <v>308</v>
      </c>
      <c r="D262" s="32" t="s">
        <v>91</v>
      </c>
      <c r="E262" s="65" t="s">
        <v>87</v>
      </c>
      <c r="F262" s="21"/>
      <c r="G262" s="21"/>
      <c r="H262" s="21"/>
    </row>
    <row r="263" spans="1:8" ht="18.75" customHeight="1">
      <c r="A263" s="4">
        <v>15</v>
      </c>
      <c r="B263" s="4">
        <v>59</v>
      </c>
      <c r="C263" s="65" t="s">
        <v>309</v>
      </c>
      <c r="D263" s="84" t="s">
        <v>91</v>
      </c>
      <c r="E263" s="11" t="s">
        <v>89</v>
      </c>
      <c r="F263" s="21"/>
      <c r="G263" s="21"/>
      <c r="H263" s="21"/>
    </row>
    <row r="264" spans="1:8" ht="18.75" customHeight="1">
      <c r="A264" s="4">
        <v>16</v>
      </c>
      <c r="B264" s="4">
        <v>60</v>
      </c>
      <c r="C264" s="65" t="s">
        <v>310</v>
      </c>
      <c r="D264" s="84" t="s">
        <v>91</v>
      </c>
      <c r="E264" s="65" t="s">
        <v>87</v>
      </c>
      <c r="F264" s="21"/>
      <c r="G264" s="21"/>
      <c r="H264" s="21"/>
    </row>
    <row r="265" spans="1:8" ht="18.75" customHeight="1">
      <c r="A265" s="4">
        <v>17</v>
      </c>
      <c r="B265" s="4">
        <v>61</v>
      </c>
      <c r="C265" s="65" t="s">
        <v>311</v>
      </c>
      <c r="D265" s="84" t="s">
        <v>91</v>
      </c>
      <c r="E265" s="65" t="s">
        <v>90</v>
      </c>
      <c r="F265" s="21"/>
      <c r="G265" s="21"/>
      <c r="H265" s="21"/>
    </row>
    <row r="266" spans="1:8" ht="18.75" customHeight="1">
      <c r="A266" s="4">
        <v>18</v>
      </c>
      <c r="B266" s="4">
        <v>62</v>
      </c>
      <c r="C266" s="65" t="s">
        <v>312</v>
      </c>
      <c r="D266" s="84" t="s">
        <v>174</v>
      </c>
      <c r="E266" s="65" t="s">
        <v>84</v>
      </c>
      <c r="F266" s="21"/>
      <c r="G266" s="21"/>
      <c r="H266" s="21"/>
    </row>
    <row r="267" spans="1:8" ht="18.75" customHeight="1">
      <c r="A267" s="86">
        <v>19</v>
      </c>
      <c r="B267" s="86">
        <v>63</v>
      </c>
      <c r="C267" s="87" t="s">
        <v>313</v>
      </c>
      <c r="D267" s="91" t="s">
        <v>91</v>
      </c>
      <c r="E267" s="87" t="s">
        <v>128</v>
      </c>
      <c r="F267" s="88"/>
      <c r="G267" s="88"/>
      <c r="H267" s="88"/>
    </row>
    <row r="268" spans="1:8" ht="18.75" customHeight="1">
      <c r="A268" s="75">
        <v>20</v>
      </c>
      <c r="B268" s="75">
        <v>64</v>
      </c>
      <c r="C268" s="82" t="s">
        <v>314</v>
      </c>
      <c r="D268" s="83" t="s">
        <v>91</v>
      </c>
      <c r="E268" s="82" t="s">
        <v>87</v>
      </c>
      <c r="F268" s="52"/>
      <c r="G268" s="52"/>
      <c r="H268" s="52"/>
    </row>
    <row r="269" spans="1:8" ht="18.75" customHeight="1">
      <c r="A269" s="75">
        <v>21</v>
      </c>
      <c r="B269" s="75">
        <v>65</v>
      </c>
      <c r="C269" s="82" t="s">
        <v>315</v>
      </c>
      <c r="D269" s="83" t="s">
        <v>86</v>
      </c>
      <c r="E269" s="82" t="s">
        <v>32</v>
      </c>
      <c r="F269" s="52"/>
      <c r="G269" s="52"/>
      <c r="H269" s="52"/>
    </row>
    <row r="302" spans="1:8" ht="12.75">
      <c r="A302" s="12"/>
      <c r="B302" s="12"/>
      <c r="C302" s="71"/>
      <c r="D302" s="12"/>
      <c r="E302" s="71"/>
      <c r="F302" s="90"/>
      <c r="G302" s="90"/>
      <c r="H302" s="90"/>
    </row>
    <row r="303" spans="1:8" ht="12.75">
      <c r="A303" s="12"/>
      <c r="B303" s="12"/>
      <c r="C303" s="71"/>
      <c r="D303" s="12"/>
      <c r="E303" s="71"/>
      <c r="F303" s="90"/>
      <c r="G303" s="90"/>
      <c r="H303" s="90"/>
    </row>
    <row r="304" spans="1:8" ht="12.75">
      <c r="A304" s="12"/>
      <c r="B304" s="12"/>
      <c r="C304" s="71"/>
      <c r="D304" s="89"/>
      <c r="E304" s="71"/>
      <c r="F304" s="90"/>
      <c r="G304" s="90"/>
      <c r="H304" s="90"/>
    </row>
    <row r="305" spans="1:8" ht="12.75">
      <c r="A305" s="12"/>
      <c r="B305" s="12"/>
      <c r="C305" s="71"/>
      <c r="D305" s="89"/>
      <c r="E305" s="71"/>
      <c r="F305" s="90"/>
      <c r="G305" s="90"/>
      <c r="H305" s="90"/>
    </row>
  </sheetData>
  <sheetProtection selectLockedCells="1" selectUnlockedCells="1"/>
  <mergeCells count="119">
    <mergeCell ref="E123:E124"/>
    <mergeCell ref="F123:H123"/>
    <mergeCell ref="A162:A163"/>
    <mergeCell ref="B162:B163"/>
    <mergeCell ref="C162:C163"/>
    <mergeCell ref="D162:D163"/>
    <mergeCell ref="E162:E163"/>
    <mergeCell ref="F162:H162"/>
    <mergeCell ref="A40:H40"/>
    <mergeCell ref="A42:H42"/>
    <mergeCell ref="A43:H43"/>
    <mergeCell ref="D44:G44"/>
    <mergeCell ref="A46:A47"/>
    <mergeCell ref="B46:B47"/>
    <mergeCell ref="C46:C47"/>
    <mergeCell ref="A195:H195"/>
    <mergeCell ref="A196:H196"/>
    <mergeCell ref="A197:H197"/>
    <mergeCell ref="A198:H198"/>
    <mergeCell ref="A201:A202"/>
    <mergeCell ref="B201:B202"/>
    <mergeCell ref="C201:C202"/>
    <mergeCell ref="D201:D202"/>
    <mergeCell ref="E201:E202"/>
    <mergeCell ref="F201:H201"/>
    <mergeCell ref="A123:A124"/>
    <mergeCell ref="B123:B124"/>
    <mergeCell ref="C123:C124"/>
    <mergeCell ref="D123:D124"/>
    <mergeCell ref="A117:H117"/>
    <mergeCell ref="A118:H118"/>
    <mergeCell ref="A119:H119"/>
    <mergeCell ref="A120:H120"/>
    <mergeCell ref="D46:D47"/>
    <mergeCell ref="E46:E47"/>
    <mergeCell ref="F46:H46"/>
    <mergeCell ref="A4:H4"/>
    <mergeCell ref="D5:G5"/>
    <mergeCell ref="A3:H3"/>
    <mergeCell ref="F7:H7"/>
    <mergeCell ref="B7:B8"/>
    <mergeCell ref="C7:C8"/>
    <mergeCell ref="D7:D8"/>
    <mergeCell ref="F247:H247"/>
    <mergeCell ref="A241:H241"/>
    <mergeCell ref="A80:H80"/>
    <mergeCell ref="E83:E84"/>
    <mergeCell ref="B83:B84"/>
    <mergeCell ref="A83:A84"/>
    <mergeCell ref="C83:C84"/>
    <mergeCell ref="A156:H156"/>
    <mergeCell ref="A157:H157"/>
    <mergeCell ref="A158:H158"/>
    <mergeCell ref="D245:G245"/>
    <mergeCell ref="D83:D84"/>
    <mergeCell ref="A77:H77"/>
    <mergeCell ref="A79:H79"/>
    <mergeCell ref="E7:E8"/>
    <mergeCell ref="A247:A248"/>
    <mergeCell ref="B247:B248"/>
    <mergeCell ref="C247:C248"/>
    <mergeCell ref="D247:D248"/>
    <mergeCell ref="E247:E248"/>
    <mergeCell ref="J46:J47"/>
    <mergeCell ref="I1:P1"/>
    <mergeCell ref="I3:P3"/>
    <mergeCell ref="I4:P4"/>
    <mergeCell ref="L5:O5"/>
    <mergeCell ref="A244:H244"/>
    <mergeCell ref="A159:H159"/>
    <mergeCell ref="A7:A8"/>
    <mergeCell ref="A78:H78"/>
    <mergeCell ref="A1:H1"/>
    <mergeCell ref="N84:P84"/>
    <mergeCell ref="M7:M8"/>
    <mergeCell ref="N7:P7"/>
    <mergeCell ref="I78:P78"/>
    <mergeCell ref="I80:P80"/>
    <mergeCell ref="N46:P46"/>
    <mergeCell ref="I7:I8"/>
    <mergeCell ref="J7:J8"/>
    <mergeCell ref="K7:K8"/>
    <mergeCell ref="L7:L8"/>
    <mergeCell ref="L46:L47"/>
    <mergeCell ref="M46:M47"/>
    <mergeCell ref="I81:P81"/>
    <mergeCell ref="L82:O82"/>
    <mergeCell ref="I117:P117"/>
    <mergeCell ref="I84:I85"/>
    <mergeCell ref="J84:J85"/>
    <mergeCell ref="K84:K85"/>
    <mergeCell ref="L84:L85"/>
    <mergeCell ref="M84:M85"/>
    <mergeCell ref="I118:P118"/>
    <mergeCell ref="I119:P119"/>
    <mergeCell ref="I120:P120"/>
    <mergeCell ref="F83:H83"/>
    <mergeCell ref="I40:P40"/>
    <mergeCell ref="I42:P42"/>
    <mergeCell ref="I43:P43"/>
    <mergeCell ref="L44:O44"/>
    <mergeCell ref="I46:I47"/>
    <mergeCell ref="K46:K47"/>
    <mergeCell ref="M123:M124"/>
    <mergeCell ref="N123:P123"/>
    <mergeCell ref="I161:P161"/>
    <mergeCell ref="I162:P162"/>
    <mergeCell ref="I123:I124"/>
    <mergeCell ref="J123:J124"/>
    <mergeCell ref="K123:K124"/>
    <mergeCell ref="L123:L124"/>
    <mergeCell ref="I163:P163"/>
    <mergeCell ref="I164:P164"/>
    <mergeCell ref="I167:I168"/>
    <mergeCell ref="J167:J168"/>
    <mergeCell ref="K167:K168"/>
    <mergeCell ref="L167:L168"/>
    <mergeCell ref="M167:M168"/>
    <mergeCell ref="N167:P167"/>
  </mergeCells>
  <printOptions/>
  <pageMargins left="0.6" right="0.53" top="1.025" bottom="1.025" header="0.7875" footer="0.7875"/>
  <pageSetup horizontalDpi="300" verticalDpi="300" orientation="portrait" paperSize="9" r:id="rId1"/>
  <headerFooter alignWithMargins="0">
    <oddHeader>&amp;C&amp;"Arial,Обычный"&amp;A</oddHeader>
    <oddFooter>&amp;C&amp;"Arial,Обычный"Страница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59"/>
  <sheetViews>
    <sheetView zoomScaleSheetLayoutView="100" zoomScalePageLayoutView="0" workbookViewId="0" topLeftCell="A1">
      <selection activeCell="B135" sqref="B135:E148"/>
    </sheetView>
  </sheetViews>
  <sheetFormatPr defaultColWidth="11.625" defaultRowHeight="12.75"/>
  <cols>
    <col min="1" max="1" width="4.75390625" style="0" customWidth="1"/>
    <col min="2" max="2" width="4.625" style="0" customWidth="1"/>
    <col min="3" max="3" width="22.375" style="0" customWidth="1"/>
    <col min="4" max="4" width="7.25390625" style="0" customWidth="1"/>
    <col min="5" max="5" width="17.75390625" style="0" customWidth="1"/>
    <col min="6" max="8" width="8.125" style="0" customWidth="1"/>
  </cols>
  <sheetData>
    <row r="1" spans="1:9" ht="12.75">
      <c r="A1" s="155" t="s">
        <v>42</v>
      </c>
      <c r="B1" s="155"/>
      <c r="C1" s="155"/>
      <c r="D1" s="155"/>
      <c r="E1" s="155"/>
      <c r="F1" s="155"/>
      <c r="G1" s="155"/>
      <c r="H1" s="155"/>
      <c r="I1" s="155"/>
    </row>
    <row r="2" spans="1:8" ht="12.75">
      <c r="A2" s="155" t="s">
        <v>220</v>
      </c>
      <c r="B2" s="155"/>
      <c r="C2" s="155"/>
      <c r="D2" s="155"/>
      <c r="E2" s="155"/>
      <c r="F2" s="155"/>
      <c r="G2" s="155"/>
      <c r="H2" s="155"/>
    </row>
    <row r="3" spans="1:8" ht="12.75">
      <c r="A3" s="155" t="s">
        <v>221</v>
      </c>
      <c r="B3" s="155"/>
      <c r="C3" s="155"/>
      <c r="D3" s="155"/>
      <c r="E3" s="155"/>
      <c r="F3" s="155"/>
      <c r="G3" s="155"/>
      <c r="H3" s="155"/>
    </row>
    <row r="4" ht="12.75">
      <c r="D4" s="36" t="s">
        <v>207</v>
      </c>
    </row>
    <row r="5" spans="1:7" ht="12.75">
      <c r="A5" s="2" t="s">
        <v>101</v>
      </c>
      <c r="D5" s="152" t="s">
        <v>102</v>
      </c>
      <c r="E5" s="152"/>
      <c r="F5" s="152"/>
      <c r="G5" s="152"/>
    </row>
    <row r="6" spans="1:7" ht="12.75">
      <c r="A6" s="2" t="s">
        <v>208</v>
      </c>
      <c r="F6" s="2"/>
      <c r="G6" s="2"/>
    </row>
    <row r="7" spans="1:7" ht="12.75">
      <c r="A7" s="2" t="s">
        <v>2</v>
      </c>
      <c r="D7" s="2"/>
      <c r="E7" s="2"/>
      <c r="F7" s="2"/>
      <c r="G7" t="s">
        <v>225</v>
      </c>
    </row>
    <row r="8" spans="1:8" ht="12.75" customHeight="1">
      <c r="A8" s="150" t="s">
        <v>70</v>
      </c>
      <c r="B8" s="150" t="s">
        <v>71</v>
      </c>
      <c r="C8" s="143" t="s">
        <v>72</v>
      </c>
      <c r="D8" s="143" t="s">
        <v>104</v>
      </c>
      <c r="E8" s="143" t="s">
        <v>46</v>
      </c>
      <c r="F8" s="143" t="s">
        <v>209</v>
      </c>
      <c r="G8" s="143"/>
      <c r="H8" s="143"/>
    </row>
    <row r="9" spans="1:8" ht="12.75">
      <c r="A9" s="150"/>
      <c r="B9" s="150"/>
      <c r="C9" s="150"/>
      <c r="D9" s="150"/>
      <c r="E9" s="150"/>
      <c r="F9" s="16" t="s">
        <v>210</v>
      </c>
      <c r="G9" s="16" t="s">
        <v>211</v>
      </c>
      <c r="H9" s="16" t="s">
        <v>81</v>
      </c>
    </row>
    <row r="10" spans="1:8" ht="12.75">
      <c r="A10" s="4">
        <v>1</v>
      </c>
      <c r="B10" s="4">
        <v>33</v>
      </c>
      <c r="C10" s="11" t="s">
        <v>113</v>
      </c>
      <c r="D10" s="24" t="s">
        <v>83</v>
      </c>
      <c r="E10" s="11" t="s">
        <v>88</v>
      </c>
      <c r="F10" s="20">
        <v>0.3</v>
      </c>
      <c r="G10" s="44"/>
      <c r="H10" s="44"/>
    </row>
    <row r="11" spans="1:8" ht="12.75">
      <c r="A11" s="4">
        <v>2</v>
      </c>
      <c r="B11" s="4">
        <v>34</v>
      </c>
      <c r="C11" s="11" t="s">
        <v>125</v>
      </c>
      <c r="D11" s="4" t="s">
        <v>86</v>
      </c>
      <c r="E11" s="11" t="s">
        <v>87</v>
      </c>
      <c r="F11" s="20">
        <v>1</v>
      </c>
      <c r="G11" s="44"/>
      <c r="H11" s="44"/>
    </row>
    <row r="12" spans="1:8" ht="12.75">
      <c r="A12" s="4">
        <v>3</v>
      </c>
      <c r="B12" s="4">
        <v>35</v>
      </c>
      <c r="C12" s="11" t="s">
        <v>114</v>
      </c>
      <c r="D12" s="4" t="s">
        <v>83</v>
      </c>
      <c r="E12" s="11" t="s">
        <v>85</v>
      </c>
      <c r="F12" s="20">
        <v>1.3</v>
      </c>
      <c r="G12" s="44"/>
      <c r="H12" s="44"/>
    </row>
    <row r="13" spans="1:8" ht="12.75">
      <c r="A13" s="4">
        <v>4</v>
      </c>
      <c r="B13" s="4">
        <v>36</v>
      </c>
      <c r="C13" s="11" t="s">
        <v>124</v>
      </c>
      <c r="D13" s="4" t="s">
        <v>86</v>
      </c>
      <c r="E13" s="11" t="s">
        <v>32</v>
      </c>
      <c r="F13" s="20">
        <v>2</v>
      </c>
      <c r="G13" s="44"/>
      <c r="H13" s="44"/>
    </row>
    <row r="14" spans="1:8" ht="12.75">
      <c r="A14" s="4">
        <v>5</v>
      </c>
      <c r="B14" s="4">
        <v>37</v>
      </c>
      <c r="C14" s="11" t="s">
        <v>119</v>
      </c>
      <c r="D14" s="4" t="s">
        <v>86</v>
      </c>
      <c r="E14" s="11" t="s">
        <v>90</v>
      </c>
      <c r="F14" s="20">
        <v>2.3</v>
      </c>
      <c r="G14" s="44"/>
      <c r="H14" s="44"/>
    </row>
    <row r="15" spans="1:8" ht="12.75">
      <c r="A15" s="4">
        <v>6</v>
      </c>
      <c r="B15" s="4">
        <v>38</v>
      </c>
      <c r="C15" s="11" t="s">
        <v>117</v>
      </c>
      <c r="D15" s="24" t="s">
        <v>86</v>
      </c>
      <c r="E15" s="11" t="s">
        <v>89</v>
      </c>
      <c r="F15" s="20">
        <v>3</v>
      </c>
      <c r="G15" s="44"/>
      <c r="H15" s="44"/>
    </row>
    <row r="16" spans="1:8" ht="12.75">
      <c r="A16" s="4">
        <v>7</v>
      </c>
      <c r="B16" s="4">
        <v>39</v>
      </c>
      <c r="C16" s="11" t="s">
        <v>212</v>
      </c>
      <c r="D16" s="4" t="s">
        <v>83</v>
      </c>
      <c r="E16" s="11" t="s">
        <v>128</v>
      </c>
      <c r="F16" s="20">
        <v>3.3</v>
      </c>
      <c r="G16" s="44"/>
      <c r="H16" s="44"/>
    </row>
    <row r="17" spans="1:8" ht="12.75">
      <c r="A17" s="4">
        <v>8</v>
      </c>
      <c r="B17" s="4">
        <v>40</v>
      </c>
      <c r="C17" s="11" t="s">
        <v>122</v>
      </c>
      <c r="D17" s="4" t="s">
        <v>86</v>
      </c>
      <c r="E17" s="11" t="s">
        <v>34</v>
      </c>
      <c r="F17" s="20">
        <v>4</v>
      </c>
      <c r="G17" s="44"/>
      <c r="H17" s="44"/>
    </row>
    <row r="18" spans="1:8" ht="12.75">
      <c r="A18" s="4">
        <v>9</v>
      </c>
      <c r="B18" s="4">
        <v>41</v>
      </c>
      <c r="C18" s="11" t="s">
        <v>134</v>
      </c>
      <c r="D18" s="4" t="s">
        <v>86</v>
      </c>
      <c r="E18" s="11" t="s">
        <v>89</v>
      </c>
      <c r="F18" s="20">
        <v>4.3</v>
      </c>
      <c r="G18" s="44"/>
      <c r="H18" s="44"/>
    </row>
    <row r="19" spans="1:8" ht="12.75">
      <c r="A19" s="4">
        <v>10</v>
      </c>
      <c r="B19" s="4">
        <v>42</v>
      </c>
      <c r="C19" s="11" t="s">
        <v>127</v>
      </c>
      <c r="D19" s="4" t="s">
        <v>86</v>
      </c>
      <c r="E19" s="11" t="s">
        <v>128</v>
      </c>
      <c r="F19" s="20">
        <v>5</v>
      </c>
      <c r="G19" s="44"/>
      <c r="H19" s="44"/>
    </row>
    <row r="20" spans="1:8" ht="12.75">
      <c r="A20" s="4">
        <v>11</v>
      </c>
      <c r="B20" s="4">
        <v>43</v>
      </c>
      <c r="C20" s="11" t="s">
        <v>131</v>
      </c>
      <c r="D20" s="4" t="s">
        <v>86</v>
      </c>
      <c r="E20" s="11" t="s">
        <v>88</v>
      </c>
      <c r="F20" s="20">
        <v>5.3</v>
      </c>
      <c r="G20" s="44"/>
      <c r="H20" s="44"/>
    </row>
    <row r="21" spans="1:8" ht="12.75">
      <c r="A21" s="4">
        <v>12</v>
      </c>
      <c r="B21" s="4">
        <v>44</v>
      </c>
      <c r="C21" s="11" t="s">
        <v>110</v>
      </c>
      <c r="D21" s="4" t="s">
        <v>86</v>
      </c>
      <c r="E21" s="11" t="s">
        <v>84</v>
      </c>
      <c r="F21" s="20">
        <v>6</v>
      </c>
      <c r="G21" s="44"/>
      <c r="H21" s="44"/>
    </row>
    <row r="22" spans="1:8" ht="12.75">
      <c r="A22" s="4">
        <v>13</v>
      </c>
      <c r="B22" s="4">
        <v>45</v>
      </c>
      <c r="C22" s="11" t="s">
        <v>116</v>
      </c>
      <c r="D22" s="4" t="s">
        <v>86</v>
      </c>
      <c r="E22" s="11" t="s">
        <v>85</v>
      </c>
      <c r="F22" s="20">
        <v>6.3</v>
      </c>
      <c r="G22" s="44"/>
      <c r="H22" s="44"/>
    </row>
    <row r="23" spans="1:8" ht="12.75">
      <c r="A23" s="4">
        <v>14</v>
      </c>
      <c r="B23" s="4">
        <v>46</v>
      </c>
      <c r="C23" s="11" t="s">
        <v>112</v>
      </c>
      <c r="D23" s="4" t="s">
        <v>83</v>
      </c>
      <c r="E23" s="11" t="s">
        <v>32</v>
      </c>
      <c r="F23" s="20">
        <v>7</v>
      </c>
      <c r="G23" s="44"/>
      <c r="H23" s="44"/>
    </row>
    <row r="24" spans="1:8" ht="12.75">
      <c r="A24" s="4">
        <v>15</v>
      </c>
      <c r="B24" s="15">
        <v>47</v>
      </c>
      <c r="C24" s="23" t="s">
        <v>132</v>
      </c>
      <c r="D24" s="4" t="s">
        <v>83</v>
      </c>
      <c r="E24" s="11" t="s">
        <v>34</v>
      </c>
      <c r="F24" s="20">
        <v>7.3</v>
      </c>
      <c r="G24" s="44"/>
      <c r="H24" s="44"/>
    </row>
    <row r="25" spans="1:8" ht="12.75">
      <c r="A25" s="4">
        <v>16</v>
      </c>
      <c r="B25" s="4">
        <v>48</v>
      </c>
      <c r="C25" s="11" t="s">
        <v>133</v>
      </c>
      <c r="D25" s="24" t="s">
        <v>86</v>
      </c>
      <c r="E25" s="11" t="s">
        <v>89</v>
      </c>
      <c r="F25" s="20">
        <v>8</v>
      </c>
      <c r="G25" s="44"/>
      <c r="H25" s="44"/>
    </row>
    <row r="26" spans="1:8" ht="12.75">
      <c r="A26" s="4">
        <v>17</v>
      </c>
      <c r="B26" s="4">
        <v>49</v>
      </c>
      <c r="C26" s="11" t="s">
        <v>129</v>
      </c>
      <c r="D26" s="4" t="s">
        <v>83</v>
      </c>
      <c r="E26" s="11" t="s">
        <v>128</v>
      </c>
      <c r="F26" s="20">
        <v>8.3</v>
      </c>
      <c r="G26" s="44"/>
      <c r="H26" s="44"/>
    </row>
    <row r="27" spans="1:8" ht="12.75">
      <c r="A27" s="4">
        <v>18</v>
      </c>
      <c r="B27" s="4">
        <v>50</v>
      </c>
      <c r="C27" s="11" t="s">
        <v>118</v>
      </c>
      <c r="D27" s="4" t="s">
        <v>83</v>
      </c>
      <c r="E27" s="11" t="s">
        <v>88</v>
      </c>
      <c r="F27" s="20">
        <v>9</v>
      </c>
      <c r="G27" s="44"/>
      <c r="H27" s="44"/>
    </row>
    <row r="28" spans="1:8" ht="12.75">
      <c r="A28" s="4">
        <v>19</v>
      </c>
      <c r="B28" s="4">
        <v>51</v>
      </c>
      <c r="C28" s="11" t="s">
        <v>123</v>
      </c>
      <c r="D28" s="4" t="s">
        <v>91</v>
      </c>
      <c r="E28" s="11" t="s">
        <v>84</v>
      </c>
      <c r="F28" s="20">
        <v>9.3</v>
      </c>
      <c r="G28" s="44"/>
      <c r="H28" s="44"/>
    </row>
    <row r="29" spans="1:8" ht="12.75">
      <c r="A29" s="4">
        <v>20</v>
      </c>
      <c r="B29" s="4">
        <v>52</v>
      </c>
      <c r="C29" s="11" t="s">
        <v>109</v>
      </c>
      <c r="D29" s="4" t="s">
        <v>83</v>
      </c>
      <c r="E29" s="11" t="s">
        <v>85</v>
      </c>
      <c r="F29" s="20">
        <v>10</v>
      </c>
      <c r="G29" s="44"/>
      <c r="H29" s="44"/>
    </row>
    <row r="30" spans="1:8" ht="12.75">
      <c r="A30" s="4">
        <v>21</v>
      </c>
      <c r="B30" s="4">
        <v>53</v>
      </c>
      <c r="C30" s="11" t="s">
        <v>115</v>
      </c>
      <c r="D30" s="4" t="s">
        <v>86</v>
      </c>
      <c r="E30" s="11" t="s">
        <v>32</v>
      </c>
      <c r="F30" s="20">
        <v>10.3</v>
      </c>
      <c r="G30" s="44"/>
      <c r="H30" s="44"/>
    </row>
    <row r="31" spans="1:8" ht="12.75">
      <c r="A31" s="4">
        <v>22</v>
      </c>
      <c r="B31" s="4">
        <v>54</v>
      </c>
      <c r="C31" s="11" t="s">
        <v>121</v>
      </c>
      <c r="D31" s="4" t="s">
        <v>83</v>
      </c>
      <c r="E31" s="11" t="s">
        <v>34</v>
      </c>
      <c r="F31" s="20">
        <v>11</v>
      </c>
      <c r="G31" s="44"/>
      <c r="H31" s="44"/>
    </row>
    <row r="32" spans="1:8" ht="12.75">
      <c r="A32" s="4">
        <v>23</v>
      </c>
      <c r="B32" s="4">
        <v>55</v>
      </c>
      <c r="C32" s="11" t="s">
        <v>130</v>
      </c>
      <c r="D32" s="4" t="s">
        <v>86</v>
      </c>
      <c r="E32" s="11" t="s">
        <v>89</v>
      </c>
      <c r="F32" s="20">
        <v>11.3</v>
      </c>
      <c r="G32" s="44"/>
      <c r="H32" s="44"/>
    </row>
    <row r="33" spans="1:8" ht="12.75">
      <c r="A33" s="4">
        <v>24</v>
      </c>
      <c r="B33" s="4">
        <v>56</v>
      </c>
      <c r="C33" s="11" t="s">
        <v>136</v>
      </c>
      <c r="D33" s="24" t="s">
        <v>83</v>
      </c>
      <c r="E33" s="11" t="s">
        <v>128</v>
      </c>
      <c r="F33" s="20">
        <v>12</v>
      </c>
      <c r="G33" s="44"/>
      <c r="H33" s="44"/>
    </row>
    <row r="34" spans="1:8" ht="12.75">
      <c r="A34" s="4">
        <v>25</v>
      </c>
      <c r="B34" s="4">
        <v>57</v>
      </c>
      <c r="C34" s="11" t="s">
        <v>108</v>
      </c>
      <c r="D34" s="4" t="s">
        <v>86</v>
      </c>
      <c r="E34" s="11" t="s">
        <v>88</v>
      </c>
      <c r="F34" s="20">
        <v>12.3</v>
      </c>
      <c r="G34" s="44"/>
      <c r="H34" s="44"/>
    </row>
    <row r="35" spans="1:8" ht="12.75">
      <c r="A35" s="4">
        <v>26</v>
      </c>
      <c r="B35" s="4">
        <v>58</v>
      </c>
      <c r="C35" s="11" t="s">
        <v>126</v>
      </c>
      <c r="D35" s="4" t="s">
        <v>86</v>
      </c>
      <c r="E35" s="11" t="s">
        <v>84</v>
      </c>
      <c r="F35" s="20">
        <v>13</v>
      </c>
      <c r="G35" s="44"/>
      <c r="H35" s="44"/>
    </row>
    <row r="36" spans="1:8" ht="12.75">
      <c r="A36" s="4">
        <v>27</v>
      </c>
      <c r="B36" s="4">
        <v>59</v>
      </c>
      <c r="C36" s="11" t="s">
        <v>111</v>
      </c>
      <c r="D36" s="4" t="s">
        <v>83</v>
      </c>
      <c r="E36" s="11" t="s">
        <v>85</v>
      </c>
      <c r="F36" s="20">
        <v>13.3</v>
      </c>
      <c r="G36" s="44"/>
      <c r="H36" s="44"/>
    </row>
    <row r="37" spans="1:8" ht="12.75">
      <c r="A37" s="4">
        <v>28</v>
      </c>
      <c r="B37" s="4">
        <v>60</v>
      </c>
      <c r="C37" s="11" t="s">
        <v>120</v>
      </c>
      <c r="D37" s="4" t="s">
        <v>83</v>
      </c>
      <c r="E37" s="11" t="s">
        <v>32</v>
      </c>
      <c r="F37" s="20">
        <v>14</v>
      </c>
      <c r="G37" s="44"/>
      <c r="H37" s="44"/>
    </row>
    <row r="38" spans="1:8" ht="12.75">
      <c r="A38" s="4">
        <v>29</v>
      </c>
      <c r="B38" s="4" t="s">
        <v>137</v>
      </c>
      <c r="C38" s="11" t="s">
        <v>138</v>
      </c>
      <c r="D38" s="4" t="s">
        <v>86</v>
      </c>
      <c r="E38" s="11" t="s">
        <v>85</v>
      </c>
      <c r="F38" s="42">
        <v>14.3</v>
      </c>
      <c r="G38" s="41"/>
      <c r="H38" s="41"/>
    </row>
    <row r="39" spans="1:8" ht="12.75">
      <c r="A39" s="4">
        <v>30</v>
      </c>
      <c r="B39" s="47">
        <v>62</v>
      </c>
      <c r="C39" s="48" t="s">
        <v>161</v>
      </c>
      <c r="D39" s="49" t="s">
        <v>91</v>
      </c>
      <c r="E39" s="48" t="s">
        <v>87</v>
      </c>
      <c r="F39" s="50">
        <v>15</v>
      </c>
      <c r="G39" s="41"/>
      <c r="H39" s="41"/>
    </row>
    <row r="40" spans="1:8" ht="12.75">
      <c r="A40" s="4">
        <v>31</v>
      </c>
      <c r="B40" s="22">
        <v>63</v>
      </c>
      <c r="C40" s="25" t="s">
        <v>152</v>
      </c>
      <c r="D40" s="22" t="s">
        <v>86</v>
      </c>
      <c r="E40" s="25" t="s">
        <v>32</v>
      </c>
      <c r="F40" s="20">
        <v>15.3</v>
      </c>
      <c r="G40" s="41"/>
      <c r="H40" s="41"/>
    </row>
    <row r="41" spans="1:8" ht="12.75">
      <c r="A41" s="4">
        <v>32</v>
      </c>
      <c r="B41" s="22">
        <v>64</v>
      </c>
      <c r="C41" s="28" t="s">
        <v>160</v>
      </c>
      <c r="D41" s="26" t="s">
        <v>86</v>
      </c>
      <c r="E41" s="25" t="s">
        <v>85</v>
      </c>
      <c r="F41" s="20">
        <v>16</v>
      </c>
      <c r="G41" s="41"/>
      <c r="H41" s="41"/>
    </row>
    <row r="42" spans="1:8" ht="12.75">
      <c r="A42" s="4">
        <v>33</v>
      </c>
      <c r="B42" s="22">
        <v>65</v>
      </c>
      <c r="C42" s="25" t="s">
        <v>156</v>
      </c>
      <c r="D42" s="22" t="s">
        <v>86</v>
      </c>
      <c r="E42" s="25" t="s">
        <v>89</v>
      </c>
      <c r="F42" s="20">
        <v>16.3</v>
      </c>
      <c r="G42" s="41"/>
      <c r="H42" s="41"/>
    </row>
    <row r="43" spans="1:8" ht="12.75">
      <c r="A43" s="4">
        <v>34</v>
      </c>
      <c r="B43" s="22">
        <v>66</v>
      </c>
      <c r="C43" s="25" t="s">
        <v>153</v>
      </c>
      <c r="D43" s="26" t="s">
        <v>91</v>
      </c>
      <c r="E43" s="25" t="s">
        <v>84</v>
      </c>
      <c r="F43" s="20">
        <v>17</v>
      </c>
      <c r="G43" s="41"/>
      <c r="H43" s="41"/>
    </row>
    <row r="44" spans="1:8" ht="12.75">
      <c r="A44" s="4">
        <v>35</v>
      </c>
      <c r="B44" s="22">
        <v>67</v>
      </c>
      <c r="C44" s="25" t="s">
        <v>169</v>
      </c>
      <c r="D44" s="26" t="s">
        <v>86</v>
      </c>
      <c r="E44" s="25" t="s">
        <v>90</v>
      </c>
      <c r="F44" s="20">
        <v>17.3</v>
      </c>
      <c r="G44" s="41"/>
      <c r="H44" s="41"/>
    </row>
    <row r="45" spans="1:8" ht="12.75">
      <c r="A45" s="4">
        <v>36</v>
      </c>
      <c r="B45" s="22">
        <v>68</v>
      </c>
      <c r="C45" s="25" t="s">
        <v>166</v>
      </c>
      <c r="D45" s="22" t="s">
        <v>86</v>
      </c>
      <c r="E45" s="25" t="s">
        <v>167</v>
      </c>
      <c r="F45" s="20">
        <v>18</v>
      </c>
      <c r="G45" s="41"/>
      <c r="H45" s="41"/>
    </row>
    <row r="46" spans="1:8" ht="12.75">
      <c r="A46" s="4">
        <v>37</v>
      </c>
      <c r="B46" s="22">
        <v>69</v>
      </c>
      <c r="C46" s="31" t="s">
        <v>172</v>
      </c>
      <c r="D46" s="22" t="s">
        <v>86</v>
      </c>
      <c r="E46" s="25" t="s">
        <v>87</v>
      </c>
      <c r="F46" s="20">
        <v>18.3</v>
      </c>
      <c r="G46" s="41"/>
      <c r="H46" s="41"/>
    </row>
    <row r="47" spans="1:8" ht="12.75">
      <c r="A47" s="4">
        <v>38</v>
      </c>
      <c r="B47" s="22">
        <v>70</v>
      </c>
      <c r="C47" s="25" t="s">
        <v>168</v>
      </c>
      <c r="D47" s="22" t="s">
        <v>86</v>
      </c>
      <c r="E47" s="25" t="s">
        <v>32</v>
      </c>
      <c r="F47" s="20">
        <v>19.3</v>
      </c>
      <c r="G47" s="44"/>
      <c r="H47" s="44"/>
    </row>
    <row r="48" spans="1:8" ht="12.75">
      <c r="A48" s="4">
        <v>39</v>
      </c>
      <c r="B48" s="22">
        <v>71</v>
      </c>
      <c r="C48" s="25" t="s">
        <v>158</v>
      </c>
      <c r="D48" s="22" t="s">
        <v>86</v>
      </c>
      <c r="E48" s="25" t="s">
        <v>85</v>
      </c>
      <c r="F48" s="20">
        <v>20</v>
      </c>
      <c r="G48" s="44"/>
      <c r="H48" s="44"/>
    </row>
    <row r="49" spans="1:8" ht="12.75">
      <c r="A49" s="4">
        <v>40</v>
      </c>
      <c r="B49" s="22">
        <v>72</v>
      </c>
      <c r="C49" s="25" t="s">
        <v>146</v>
      </c>
      <c r="D49" s="22" t="s">
        <v>86</v>
      </c>
      <c r="E49" s="25" t="s">
        <v>33</v>
      </c>
      <c r="F49" s="20">
        <v>20.3</v>
      </c>
      <c r="G49" s="44"/>
      <c r="H49" s="44"/>
    </row>
    <row r="50" spans="1:8" ht="12.75">
      <c r="A50" s="4">
        <v>41</v>
      </c>
      <c r="B50" s="22">
        <v>73</v>
      </c>
      <c r="C50" s="28" t="s">
        <v>170</v>
      </c>
      <c r="D50" s="22" t="s">
        <v>86</v>
      </c>
      <c r="E50" s="25" t="s">
        <v>84</v>
      </c>
      <c r="F50" s="20">
        <v>21</v>
      </c>
      <c r="G50" s="44"/>
      <c r="H50" s="44"/>
    </row>
    <row r="51" spans="1:8" ht="12.75">
      <c r="A51" s="4">
        <v>42</v>
      </c>
      <c r="B51" s="22">
        <v>74</v>
      </c>
      <c r="C51" s="25" t="s">
        <v>155</v>
      </c>
      <c r="D51" s="26" t="s">
        <v>86</v>
      </c>
      <c r="E51" s="25" t="s">
        <v>90</v>
      </c>
      <c r="F51" s="20">
        <v>21.3</v>
      </c>
      <c r="G51" s="44"/>
      <c r="H51" s="44"/>
    </row>
    <row r="52" spans="1:8" ht="12.75">
      <c r="A52" s="4">
        <v>43</v>
      </c>
      <c r="B52" s="22">
        <v>75</v>
      </c>
      <c r="C52" s="25" t="s">
        <v>157</v>
      </c>
      <c r="D52" s="26" t="s">
        <v>86</v>
      </c>
      <c r="E52" s="25" t="s">
        <v>128</v>
      </c>
      <c r="F52" s="20">
        <v>22</v>
      </c>
      <c r="G52" s="44"/>
      <c r="H52" s="44"/>
    </row>
    <row r="53" spans="1:8" ht="12.75">
      <c r="A53" s="4">
        <v>44</v>
      </c>
      <c r="B53" s="22">
        <v>76</v>
      </c>
      <c r="C53" s="25" t="s">
        <v>148</v>
      </c>
      <c r="D53" s="22" t="s">
        <v>86</v>
      </c>
      <c r="E53" s="25" t="s">
        <v>33</v>
      </c>
      <c r="F53" s="20">
        <v>22.3</v>
      </c>
      <c r="G53" s="44"/>
      <c r="H53" s="44"/>
    </row>
    <row r="54" spans="1:8" ht="12.75">
      <c r="A54" s="4">
        <v>45</v>
      </c>
      <c r="B54" s="22">
        <v>77</v>
      </c>
      <c r="C54" s="25" t="s">
        <v>147</v>
      </c>
      <c r="D54" s="26" t="s">
        <v>86</v>
      </c>
      <c r="E54" s="25" t="s">
        <v>32</v>
      </c>
      <c r="F54" s="20">
        <v>23</v>
      </c>
      <c r="G54" s="44"/>
      <c r="H54" s="44"/>
    </row>
    <row r="55" spans="1:8" ht="12.75">
      <c r="A55" s="4">
        <v>46</v>
      </c>
      <c r="B55" s="22">
        <v>78</v>
      </c>
      <c r="C55" s="25" t="s">
        <v>154</v>
      </c>
      <c r="D55" s="22" t="s">
        <v>86</v>
      </c>
      <c r="E55" s="25" t="s">
        <v>85</v>
      </c>
      <c r="F55" s="20">
        <v>23.3</v>
      </c>
      <c r="G55" s="44"/>
      <c r="H55" s="44"/>
    </row>
    <row r="56" spans="1:8" ht="12.75">
      <c r="A56" s="4">
        <v>47</v>
      </c>
      <c r="B56" s="22">
        <v>79</v>
      </c>
      <c r="C56" s="25" t="s">
        <v>175</v>
      </c>
      <c r="D56" s="22" t="s">
        <v>91</v>
      </c>
      <c r="E56" s="25" t="s">
        <v>40</v>
      </c>
      <c r="F56" s="20">
        <v>24</v>
      </c>
      <c r="G56" s="21"/>
      <c r="H56" s="21"/>
    </row>
    <row r="57" spans="1:8" ht="12.75">
      <c r="A57" s="4">
        <v>48</v>
      </c>
      <c r="B57" s="22">
        <v>80</v>
      </c>
      <c r="C57" s="31" t="s">
        <v>162</v>
      </c>
      <c r="D57" s="22" t="s">
        <v>91</v>
      </c>
      <c r="E57" s="25" t="s">
        <v>84</v>
      </c>
      <c r="F57" s="20">
        <v>24.3</v>
      </c>
      <c r="G57" s="21"/>
      <c r="H57" s="21"/>
    </row>
    <row r="58" spans="1:8" ht="12.75">
      <c r="A58" s="4">
        <v>49</v>
      </c>
      <c r="B58" s="22">
        <v>81</v>
      </c>
      <c r="C58" s="25" t="s">
        <v>163</v>
      </c>
      <c r="D58" s="22" t="s">
        <v>91</v>
      </c>
      <c r="E58" s="25" t="s">
        <v>90</v>
      </c>
      <c r="F58" s="20">
        <v>25</v>
      </c>
      <c r="G58" s="21"/>
      <c r="H58" s="21"/>
    </row>
    <row r="59" spans="1:8" ht="12.75">
      <c r="A59" s="4">
        <v>50</v>
      </c>
      <c r="B59" s="22">
        <v>82</v>
      </c>
      <c r="C59" s="25" t="s">
        <v>159</v>
      </c>
      <c r="D59" s="22" t="s">
        <v>91</v>
      </c>
      <c r="E59" s="25" t="s">
        <v>128</v>
      </c>
      <c r="F59" s="20">
        <v>25.3</v>
      </c>
      <c r="G59" s="21"/>
      <c r="H59" s="21"/>
    </row>
    <row r="60" spans="1:8" ht="12.75">
      <c r="A60" s="4">
        <v>51</v>
      </c>
      <c r="B60" s="22">
        <v>83</v>
      </c>
      <c r="C60" s="25" t="s">
        <v>173</v>
      </c>
      <c r="D60" s="26" t="s">
        <v>174</v>
      </c>
      <c r="E60" s="25" t="s">
        <v>87</v>
      </c>
      <c r="F60" s="20">
        <v>26</v>
      </c>
      <c r="G60" s="21"/>
      <c r="H60" s="21"/>
    </row>
    <row r="61" spans="1:8" ht="12.75">
      <c r="A61" s="4">
        <v>52</v>
      </c>
      <c r="B61" s="22">
        <v>84</v>
      </c>
      <c r="C61" s="25" t="s">
        <v>149</v>
      </c>
      <c r="D61" s="26" t="s">
        <v>86</v>
      </c>
      <c r="E61" s="25" t="s">
        <v>32</v>
      </c>
      <c r="F61" s="20">
        <v>26.3</v>
      </c>
      <c r="G61" s="21"/>
      <c r="H61" s="21"/>
    </row>
    <row r="62" spans="1:8" ht="12.75">
      <c r="A62" s="4">
        <v>53</v>
      </c>
      <c r="B62" s="22">
        <v>85</v>
      </c>
      <c r="C62" s="25" t="s">
        <v>151</v>
      </c>
      <c r="D62" s="22" t="s">
        <v>86</v>
      </c>
      <c r="E62" s="25" t="s">
        <v>85</v>
      </c>
      <c r="F62" s="20">
        <v>27</v>
      </c>
      <c r="G62" s="21"/>
      <c r="H62" s="21"/>
    </row>
    <row r="63" spans="1:8" ht="12.75">
      <c r="A63" s="4">
        <v>54</v>
      </c>
      <c r="B63" s="22">
        <v>86</v>
      </c>
      <c r="C63" s="25" t="s">
        <v>171</v>
      </c>
      <c r="D63" s="26" t="s">
        <v>91</v>
      </c>
      <c r="E63" s="25" t="s">
        <v>40</v>
      </c>
      <c r="F63" s="20">
        <v>27.3</v>
      </c>
      <c r="G63" s="21"/>
      <c r="H63" s="21"/>
    </row>
    <row r="64" spans="1:8" ht="12.75">
      <c r="A64" s="4">
        <v>55</v>
      </c>
      <c r="B64" s="22">
        <v>87</v>
      </c>
      <c r="C64" s="25" t="s">
        <v>165</v>
      </c>
      <c r="D64" s="22" t="s">
        <v>86</v>
      </c>
      <c r="E64" s="25" t="s">
        <v>84</v>
      </c>
      <c r="F64" s="20">
        <v>28</v>
      </c>
      <c r="G64" s="21"/>
      <c r="H64" s="21"/>
    </row>
    <row r="65" spans="1:8" ht="12.75">
      <c r="A65" s="4">
        <v>56</v>
      </c>
      <c r="B65" s="22">
        <v>88</v>
      </c>
      <c r="C65" s="25" t="s">
        <v>150</v>
      </c>
      <c r="D65" s="26" t="s">
        <v>86</v>
      </c>
      <c r="E65" s="25" t="s">
        <v>90</v>
      </c>
      <c r="F65" s="20">
        <v>28.3</v>
      </c>
      <c r="G65" s="21"/>
      <c r="H65" s="21"/>
    </row>
    <row r="66" spans="1:8" ht="12.75">
      <c r="A66" s="4">
        <v>57</v>
      </c>
      <c r="B66" s="22">
        <v>89</v>
      </c>
      <c r="C66" s="25" t="s">
        <v>164</v>
      </c>
      <c r="D66" s="22" t="s">
        <v>91</v>
      </c>
      <c r="E66" s="25" t="s">
        <v>128</v>
      </c>
      <c r="F66" s="20">
        <v>29</v>
      </c>
      <c r="G66" s="21"/>
      <c r="H66" s="21"/>
    </row>
    <row r="68" spans="2:7" ht="12.75">
      <c r="B68" t="s">
        <v>54</v>
      </c>
      <c r="G68" t="s">
        <v>55</v>
      </c>
    </row>
    <row r="69" spans="2:7" ht="12.75">
      <c r="B69" t="s">
        <v>56</v>
      </c>
      <c r="G69" t="s">
        <v>57</v>
      </c>
    </row>
    <row r="72" spans="2:7" ht="12.75">
      <c r="B72" t="s">
        <v>58</v>
      </c>
      <c r="G72" t="s">
        <v>59</v>
      </c>
    </row>
    <row r="73" spans="2:7" ht="12.75">
      <c r="B73" t="s">
        <v>56</v>
      </c>
      <c r="G73" t="s">
        <v>61</v>
      </c>
    </row>
    <row r="75" spans="2:7" ht="12.75">
      <c r="B75" t="s">
        <v>139</v>
      </c>
      <c r="G75" t="s">
        <v>213</v>
      </c>
    </row>
    <row r="76" spans="2:7" ht="12.75">
      <c r="B76" t="s">
        <v>60</v>
      </c>
      <c r="G76" t="s">
        <v>64</v>
      </c>
    </row>
    <row r="78" spans="2:7" ht="12.75">
      <c r="B78" t="s">
        <v>62</v>
      </c>
      <c r="G78" t="s">
        <v>63</v>
      </c>
    </row>
    <row r="79" ht="12.75">
      <c r="G79" t="s">
        <v>64</v>
      </c>
    </row>
    <row r="108" spans="1:9" ht="12.75">
      <c r="A108" s="155" t="s">
        <v>42</v>
      </c>
      <c r="B108" s="155"/>
      <c r="C108" s="155"/>
      <c r="D108" s="155"/>
      <c r="E108" s="155"/>
      <c r="F108" s="155"/>
      <c r="G108" s="155"/>
      <c r="H108" s="155"/>
      <c r="I108" s="155"/>
    </row>
    <row r="109" spans="1:8" ht="12.75">
      <c r="A109" s="167" t="s">
        <v>98</v>
      </c>
      <c r="B109" s="167"/>
      <c r="C109" s="167"/>
      <c r="D109" s="167"/>
      <c r="E109" s="167"/>
      <c r="F109" s="167"/>
      <c r="G109" s="167"/>
      <c r="H109" s="167"/>
    </row>
    <row r="110" spans="1:8" ht="12.75">
      <c r="A110" s="155" t="s">
        <v>221</v>
      </c>
      <c r="B110" s="155"/>
      <c r="C110" s="155"/>
      <c r="D110" s="155"/>
      <c r="E110" s="155"/>
      <c r="F110" s="155"/>
      <c r="G110" s="155"/>
      <c r="H110" s="155"/>
    </row>
    <row r="111" ht="12.75">
      <c r="D111" s="36" t="s">
        <v>215</v>
      </c>
    </row>
    <row r="112" spans="1:7" ht="12.75">
      <c r="A112" s="2" t="s">
        <v>101</v>
      </c>
      <c r="D112" s="152" t="s">
        <v>216</v>
      </c>
      <c r="E112" s="152"/>
      <c r="F112" s="152"/>
      <c r="G112" s="152"/>
    </row>
    <row r="113" spans="1:7" ht="12.75">
      <c r="A113" s="2" t="s">
        <v>208</v>
      </c>
      <c r="F113" s="2"/>
      <c r="G113" s="2"/>
    </row>
    <row r="114" spans="1:7" ht="12.75">
      <c r="A114" s="2" t="s">
        <v>2</v>
      </c>
      <c r="D114" s="2"/>
      <c r="E114" s="2"/>
      <c r="F114" s="2"/>
      <c r="G114" t="s">
        <v>225</v>
      </c>
    </row>
    <row r="115" spans="1:8" ht="12.75" customHeight="1">
      <c r="A115" s="150" t="s">
        <v>70</v>
      </c>
      <c r="B115" s="150" t="s">
        <v>71</v>
      </c>
      <c r="C115" s="143" t="s">
        <v>72</v>
      </c>
      <c r="D115" s="143" t="s">
        <v>104</v>
      </c>
      <c r="E115" s="143" t="s">
        <v>46</v>
      </c>
      <c r="F115" s="160" t="s">
        <v>209</v>
      </c>
      <c r="G115" s="160"/>
      <c r="H115" s="43"/>
    </row>
    <row r="116" spans="1:8" ht="12.75">
      <c r="A116" s="150"/>
      <c r="B116" s="150"/>
      <c r="C116" s="150"/>
      <c r="D116" s="150"/>
      <c r="E116" s="150"/>
      <c r="F116" s="3" t="s">
        <v>210</v>
      </c>
      <c r="G116" s="3" t="s">
        <v>211</v>
      </c>
      <c r="H116" s="3" t="s">
        <v>81</v>
      </c>
    </row>
    <row r="117" spans="1:8" ht="12.75">
      <c r="A117" s="4">
        <v>1</v>
      </c>
      <c r="B117" s="4">
        <v>1</v>
      </c>
      <c r="C117" s="11" t="s">
        <v>183</v>
      </c>
      <c r="D117" s="22" t="s">
        <v>86</v>
      </c>
      <c r="E117" s="11" t="s">
        <v>85</v>
      </c>
      <c r="F117" s="44">
        <v>0.3</v>
      </c>
      <c r="G117" s="44"/>
      <c r="H117" s="44"/>
    </row>
    <row r="118" spans="1:8" ht="12.75">
      <c r="A118" s="4">
        <v>2</v>
      </c>
      <c r="B118" s="4">
        <v>2</v>
      </c>
      <c r="C118" s="11" t="s">
        <v>189</v>
      </c>
      <c r="D118" s="22" t="s">
        <v>174</v>
      </c>
      <c r="E118" s="11" t="s">
        <v>128</v>
      </c>
      <c r="F118" s="44">
        <v>1</v>
      </c>
      <c r="G118" s="44"/>
      <c r="H118" s="44"/>
    </row>
    <row r="119" spans="1:8" ht="12.75">
      <c r="A119" s="4">
        <v>3</v>
      </c>
      <c r="B119" s="4">
        <v>3</v>
      </c>
      <c r="C119" s="11" t="s">
        <v>178</v>
      </c>
      <c r="D119" s="22" t="s">
        <v>86</v>
      </c>
      <c r="E119" s="11" t="s">
        <v>85</v>
      </c>
      <c r="F119" s="44">
        <v>1.3</v>
      </c>
      <c r="G119" s="44"/>
      <c r="H119" s="44"/>
    </row>
    <row r="120" spans="1:8" ht="12.75">
      <c r="A120" s="4">
        <v>4</v>
      </c>
      <c r="B120" s="4">
        <v>4</v>
      </c>
      <c r="C120" s="11" t="s">
        <v>191</v>
      </c>
      <c r="D120" s="22" t="s">
        <v>91</v>
      </c>
      <c r="E120" s="11" t="s">
        <v>84</v>
      </c>
      <c r="F120" s="44">
        <v>2</v>
      </c>
      <c r="G120" s="44"/>
      <c r="H120" s="44"/>
    </row>
    <row r="121" spans="1:8" ht="12.75">
      <c r="A121" s="4">
        <v>5</v>
      </c>
      <c r="B121" s="4">
        <v>5</v>
      </c>
      <c r="C121" s="11" t="s">
        <v>186</v>
      </c>
      <c r="D121" s="22" t="s">
        <v>86</v>
      </c>
      <c r="E121" s="11" t="s">
        <v>88</v>
      </c>
      <c r="F121" s="44">
        <v>2.3</v>
      </c>
      <c r="G121" s="44"/>
      <c r="H121" s="44"/>
    </row>
    <row r="122" spans="1:8" ht="12.75">
      <c r="A122" s="4">
        <v>6</v>
      </c>
      <c r="B122" s="4">
        <v>6</v>
      </c>
      <c r="C122" s="11" t="s">
        <v>192</v>
      </c>
      <c r="D122" s="22" t="s">
        <v>86</v>
      </c>
      <c r="E122" s="11" t="s">
        <v>90</v>
      </c>
      <c r="F122" s="44">
        <v>3</v>
      </c>
      <c r="G122" s="44"/>
      <c r="H122" s="44"/>
    </row>
    <row r="123" spans="1:8" ht="12.75">
      <c r="A123" s="4">
        <v>7</v>
      </c>
      <c r="B123" s="4">
        <v>7</v>
      </c>
      <c r="C123" s="11" t="s">
        <v>187</v>
      </c>
      <c r="D123" s="22" t="s">
        <v>86</v>
      </c>
      <c r="E123" s="11" t="s">
        <v>89</v>
      </c>
      <c r="F123" s="44">
        <v>3.3</v>
      </c>
      <c r="G123" s="44"/>
      <c r="H123" s="44"/>
    </row>
    <row r="124" spans="1:8" ht="12.75">
      <c r="A124" s="4">
        <v>8</v>
      </c>
      <c r="B124" s="4">
        <v>8</v>
      </c>
      <c r="C124" s="11" t="s">
        <v>179</v>
      </c>
      <c r="D124" s="22" t="s">
        <v>86</v>
      </c>
      <c r="E124" s="11" t="s">
        <v>32</v>
      </c>
      <c r="F124" s="44">
        <v>4</v>
      </c>
      <c r="G124" s="44"/>
      <c r="H124" s="44"/>
    </row>
    <row r="125" spans="1:8" ht="12.75">
      <c r="A125" s="4">
        <v>9</v>
      </c>
      <c r="B125" s="4">
        <v>9</v>
      </c>
      <c r="C125" s="11" t="s">
        <v>181</v>
      </c>
      <c r="D125" s="22" t="s">
        <v>86</v>
      </c>
      <c r="E125" s="11" t="s">
        <v>128</v>
      </c>
      <c r="F125" s="44">
        <v>4.3</v>
      </c>
      <c r="G125" s="44"/>
      <c r="H125" s="44"/>
    </row>
    <row r="126" spans="1:8" ht="12.75">
      <c r="A126" s="4">
        <v>10</v>
      </c>
      <c r="B126" s="4">
        <v>10</v>
      </c>
      <c r="C126" s="11" t="s">
        <v>93</v>
      </c>
      <c r="D126" s="22" t="s">
        <v>86</v>
      </c>
      <c r="E126" s="11" t="s">
        <v>85</v>
      </c>
      <c r="F126" s="44">
        <v>5</v>
      </c>
      <c r="G126" s="44"/>
      <c r="H126" s="44"/>
    </row>
    <row r="127" spans="1:8" ht="12.75">
      <c r="A127" s="4">
        <v>11</v>
      </c>
      <c r="B127" s="4">
        <v>11</v>
      </c>
      <c r="C127" s="11" t="s">
        <v>184</v>
      </c>
      <c r="D127" s="22" t="s">
        <v>86</v>
      </c>
      <c r="E127" s="11" t="s">
        <v>89</v>
      </c>
      <c r="F127" s="44">
        <v>5.3</v>
      </c>
      <c r="G127" s="44"/>
      <c r="H127" s="44"/>
    </row>
    <row r="128" spans="1:8" ht="12.75">
      <c r="A128" s="4">
        <v>12</v>
      </c>
      <c r="B128" s="4">
        <v>12</v>
      </c>
      <c r="C128" s="11" t="s">
        <v>177</v>
      </c>
      <c r="D128" s="22" t="s">
        <v>83</v>
      </c>
      <c r="E128" s="11" t="s">
        <v>33</v>
      </c>
      <c r="F128" s="44">
        <v>6</v>
      </c>
      <c r="G128" s="44"/>
      <c r="H128" s="44"/>
    </row>
    <row r="129" spans="1:8" ht="12.75">
      <c r="A129" s="4">
        <v>13</v>
      </c>
      <c r="B129" s="4">
        <v>13</v>
      </c>
      <c r="C129" s="11" t="s">
        <v>188</v>
      </c>
      <c r="D129" s="22" t="s">
        <v>86</v>
      </c>
      <c r="E129" s="11" t="s">
        <v>84</v>
      </c>
      <c r="F129" s="44">
        <v>6.3</v>
      </c>
      <c r="G129" s="44"/>
      <c r="H129" s="44"/>
    </row>
    <row r="130" spans="1:8" ht="12.75">
      <c r="A130" s="4">
        <v>14</v>
      </c>
      <c r="B130" s="4">
        <v>14</v>
      </c>
      <c r="C130" s="11" t="s">
        <v>182</v>
      </c>
      <c r="D130" s="22" t="s">
        <v>91</v>
      </c>
      <c r="E130" s="11" t="s">
        <v>32</v>
      </c>
      <c r="F130" s="44">
        <v>7</v>
      </c>
      <c r="G130" s="44"/>
      <c r="H130" s="44"/>
    </row>
    <row r="131" spans="1:8" ht="12.75">
      <c r="A131" s="4">
        <v>15</v>
      </c>
      <c r="B131" s="4">
        <v>15</v>
      </c>
      <c r="C131" s="11" t="s">
        <v>190</v>
      </c>
      <c r="D131" s="22" t="s">
        <v>91</v>
      </c>
      <c r="E131" s="11" t="s">
        <v>128</v>
      </c>
      <c r="F131" s="44">
        <v>7.3</v>
      </c>
      <c r="G131" s="44"/>
      <c r="H131" s="44"/>
    </row>
    <row r="132" spans="1:8" ht="12.75">
      <c r="A132" s="4">
        <v>16</v>
      </c>
      <c r="B132" s="4">
        <v>16</v>
      </c>
      <c r="C132" s="11" t="s">
        <v>180</v>
      </c>
      <c r="D132" s="22" t="s">
        <v>86</v>
      </c>
      <c r="E132" s="11" t="s">
        <v>89</v>
      </c>
      <c r="F132" s="44">
        <v>8</v>
      </c>
      <c r="G132" s="44"/>
      <c r="H132" s="44"/>
    </row>
    <row r="133" spans="1:8" ht="12.75">
      <c r="A133" s="4">
        <v>17</v>
      </c>
      <c r="B133" s="4">
        <v>17</v>
      </c>
      <c r="C133" s="11" t="s">
        <v>185</v>
      </c>
      <c r="D133" s="22" t="s">
        <v>86</v>
      </c>
      <c r="E133" s="11" t="s">
        <v>32</v>
      </c>
      <c r="F133" s="45">
        <v>8.3</v>
      </c>
      <c r="G133" s="44"/>
      <c r="H133" s="44"/>
    </row>
    <row r="134" spans="1:8" ht="12.75">
      <c r="A134" s="4">
        <v>18</v>
      </c>
      <c r="B134" s="4" t="s">
        <v>193</v>
      </c>
      <c r="C134" s="11" t="s">
        <v>194</v>
      </c>
      <c r="D134" s="22" t="s">
        <v>86</v>
      </c>
      <c r="E134" s="11" t="s">
        <v>85</v>
      </c>
      <c r="F134" s="44">
        <v>9</v>
      </c>
      <c r="G134" s="44"/>
      <c r="H134" s="44"/>
    </row>
    <row r="135" spans="1:8" ht="12.75">
      <c r="A135" s="4">
        <v>19</v>
      </c>
      <c r="B135" s="4">
        <v>19</v>
      </c>
      <c r="C135" s="11" t="s">
        <v>198</v>
      </c>
      <c r="D135" s="24" t="s">
        <v>86</v>
      </c>
      <c r="E135" s="11" t="s">
        <v>87</v>
      </c>
      <c r="F135" s="44">
        <v>9.3</v>
      </c>
      <c r="G135" s="44"/>
      <c r="H135" s="44"/>
    </row>
    <row r="136" spans="1:8" ht="12.75">
      <c r="A136" s="4">
        <v>20</v>
      </c>
      <c r="B136" s="4">
        <v>20</v>
      </c>
      <c r="C136" s="11" t="s">
        <v>199</v>
      </c>
      <c r="D136" s="24" t="s">
        <v>86</v>
      </c>
      <c r="E136" s="11" t="s">
        <v>32</v>
      </c>
      <c r="F136" s="44">
        <v>10</v>
      </c>
      <c r="G136" s="44"/>
      <c r="H136" s="44"/>
    </row>
    <row r="137" spans="1:8" ht="12.75">
      <c r="A137" s="4">
        <v>21</v>
      </c>
      <c r="B137" s="4">
        <v>21</v>
      </c>
      <c r="C137" s="11" t="s">
        <v>205</v>
      </c>
      <c r="D137" s="24" t="s">
        <v>86</v>
      </c>
      <c r="E137" s="11" t="s">
        <v>85</v>
      </c>
      <c r="F137" s="44">
        <v>10.3</v>
      </c>
      <c r="G137" s="44"/>
      <c r="H137" s="44"/>
    </row>
    <row r="138" spans="1:8" ht="12.75">
      <c r="A138" s="4">
        <v>22</v>
      </c>
      <c r="B138" s="4">
        <v>22</v>
      </c>
      <c r="C138" s="11" t="s">
        <v>94</v>
      </c>
      <c r="D138" s="24" t="s">
        <v>86</v>
      </c>
      <c r="E138" s="11" t="s">
        <v>85</v>
      </c>
      <c r="F138" s="44">
        <v>11</v>
      </c>
      <c r="G138" s="44"/>
      <c r="H138" s="44"/>
    </row>
    <row r="139" spans="1:8" ht="12.75">
      <c r="A139" s="4">
        <v>23</v>
      </c>
      <c r="B139" s="4">
        <v>23</v>
      </c>
      <c r="C139" s="11" t="s">
        <v>202</v>
      </c>
      <c r="D139" s="24" t="s">
        <v>86</v>
      </c>
      <c r="E139" s="11" t="s">
        <v>84</v>
      </c>
      <c r="F139" s="44">
        <v>11.3</v>
      </c>
      <c r="G139" s="44"/>
      <c r="H139" s="44"/>
    </row>
    <row r="140" spans="1:8" ht="12.75">
      <c r="A140" s="4">
        <v>24</v>
      </c>
      <c r="B140" s="4">
        <v>24</v>
      </c>
      <c r="C140" s="11" t="s">
        <v>203</v>
      </c>
      <c r="D140" s="4" t="s">
        <v>86</v>
      </c>
      <c r="E140" s="11" t="s">
        <v>87</v>
      </c>
      <c r="F140" s="44">
        <v>12</v>
      </c>
      <c r="G140" s="44"/>
      <c r="H140" s="44"/>
    </row>
    <row r="141" spans="1:8" ht="12.75">
      <c r="A141" s="4">
        <v>25</v>
      </c>
      <c r="B141" s="4">
        <v>25</v>
      </c>
      <c r="C141" s="11" t="s">
        <v>96</v>
      </c>
      <c r="D141" s="24" t="s">
        <v>86</v>
      </c>
      <c r="E141" s="11" t="s">
        <v>32</v>
      </c>
      <c r="F141" s="44">
        <v>12.3</v>
      </c>
      <c r="G141" s="44"/>
      <c r="H141" s="44"/>
    </row>
    <row r="142" spans="1:8" ht="12.75">
      <c r="A142" s="4">
        <v>26</v>
      </c>
      <c r="B142" s="4">
        <v>26</v>
      </c>
      <c r="C142" s="11" t="s">
        <v>206</v>
      </c>
      <c r="D142" s="4" t="s">
        <v>86</v>
      </c>
      <c r="E142" s="11" t="s">
        <v>84</v>
      </c>
      <c r="F142" s="44">
        <v>13</v>
      </c>
      <c r="G142" s="44"/>
      <c r="H142" s="44"/>
    </row>
    <row r="143" spans="1:8" ht="12.75">
      <c r="A143" s="4">
        <v>27</v>
      </c>
      <c r="B143" s="4">
        <v>27</v>
      </c>
      <c r="C143" s="11" t="s">
        <v>204</v>
      </c>
      <c r="D143" s="4" t="s">
        <v>91</v>
      </c>
      <c r="E143" s="11" t="s">
        <v>128</v>
      </c>
      <c r="F143" s="44">
        <v>13.3</v>
      </c>
      <c r="G143" s="44"/>
      <c r="H143" s="44"/>
    </row>
    <row r="144" spans="1:8" ht="12.75">
      <c r="A144" s="4">
        <v>28</v>
      </c>
      <c r="B144" s="4">
        <v>28</v>
      </c>
      <c r="C144" s="11" t="s">
        <v>200</v>
      </c>
      <c r="D144" s="24" t="s">
        <v>91</v>
      </c>
      <c r="E144" s="11" t="s">
        <v>87</v>
      </c>
      <c r="F144" s="44">
        <v>14</v>
      </c>
      <c r="G144" s="44"/>
      <c r="H144" s="44"/>
    </row>
    <row r="145" spans="1:8" ht="12.75">
      <c r="A145" s="4">
        <v>29</v>
      </c>
      <c r="B145" s="4">
        <v>29</v>
      </c>
      <c r="C145" s="11" t="s">
        <v>197</v>
      </c>
      <c r="D145" s="24" t="s">
        <v>91</v>
      </c>
      <c r="E145" s="11" t="s">
        <v>32</v>
      </c>
      <c r="F145" s="44">
        <v>14.3</v>
      </c>
      <c r="G145" s="44"/>
      <c r="H145" s="44"/>
    </row>
    <row r="146" spans="1:8" ht="12.75">
      <c r="A146" s="4">
        <v>30</v>
      </c>
      <c r="B146" s="4">
        <v>30</v>
      </c>
      <c r="C146" s="33" t="s">
        <v>95</v>
      </c>
      <c r="D146" s="32" t="s">
        <v>86</v>
      </c>
      <c r="E146" s="33" t="s">
        <v>85</v>
      </c>
      <c r="F146" s="44">
        <v>15</v>
      </c>
      <c r="G146" s="44"/>
      <c r="H146" s="44"/>
    </row>
    <row r="147" spans="1:8" ht="12.75">
      <c r="A147" s="4">
        <v>31</v>
      </c>
      <c r="B147" s="4">
        <v>31</v>
      </c>
      <c r="C147" s="11" t="s">
        <v>97</v>
      </c>
      <c r="D147" s="4" t="s">
        <v>86</v>
      </c>
      <c r="E147" s="11" t="s">
        <v>84</v>
      </c>
      <c r="F147" s="44">
        <v>15.3</v>
      </c>
      <c r="G147" s="44"/>
      <c r="H147" s="44"/>
    </row>
    <row r="148" spans="1:8" ht="12.75">
      <c r="A148" s="4">
        <v>32</v>
      </c>
      <c r="B148" s="4">
        <v>32</v>
      </c>
      <c r="C148" s="11" t="s">
        <v>201</v>
      </c>
      <c r="D148" s="32" t="s">
        <v>91</v>
      </c>
      <c r="E148" s="11" t="s">
        <v>128</v>
      </c>
      <c r="F148" s="44">
        <v>16</v>
      </c>
      <c r="G148" s="44"/>
      <c r="H148" s="44"/>
    </row>
    <row r="149" spans="2:7" ht="12.75">
      <c r="B149" t="s">
        <v>54</v>
      </c>
      <c r="G149" t="s">
        <v>55</v>
      </c>
    </row>
    <row r="150" spans="2:7" ht="12.75">
      <c r="B150" t="s">
        <v>56</v>
      </c>
      <c r="G150" t="s">
        <v>57</v>
      </c>
    </row>
    <row r="152" spans="2:7" ht="12.75">
      <c r="B152" t="s">
        <v>58</v>
      </c>
      <c r="G152" t="s">
        <v>59</v>
      </c>
    </row>
    <row r="153" spans="2:7" ht="12.75">
      <c r="B153" t="s">
        <v>56</v>
      </c>
      <c r="G153" t="s">
        <v>61</v>
      </c>
    </row>
    <row r="155" spans="2:7" ht="12.75">
      <c r="B155" t="s">
        <v>139</v>
      </c>
      <c r="G155" t="s">
        <v>213</v>
      </c>
    </row>
    <row r="156" spans="2:7" ht="12.75">
      <c r="B156" t="s">
        <v>60</v>
      </c>
      <c r="G156" t="s">
        <v>64</v>
      </c>
    </row>
    <row r="158" spans="2:7" ht="12.75">
      <c r="B158" t="s">
        <v>62</v>
      </c>
      <c r="G158" t="s">
        <v>142</v>
      </c>
    </row>
    <row r="159" spans="2:7" ht="12.75">
      <c r="B159" s="167" t="s">
        <v>226</v>
      </c>
      <c r="C159" s="167"/>
      <c r="G159" t="s">
        <v>143</v>
      </c>
    </row>
  </sheetData>
  <sheetProtection selectLockedCells="1" selectUnlockedCells="1"/>
  <mergeCells count="21">
    <mergeCell ref="D8:D9"/>
    <mergeCell ref="D115:D116"/>
    <mergeCell ref="C115:C116"/>
    <mergeCell ref="A8:A9"/>
    <mergeCell ref="A1:I1"/>
    <mergeCell ref="A2:H2"/>
    <mergeCell ref="A3:H3"/>
    <mergeCell ref="D5:G5"/>
    <mergeCell ref="F8:H8"/>
    <mergeCell ref="B8:B9"/>
    <mergeCell ref="C8:C9"/>
    <mergeCell ref="E115:E116"/>
    <mergeCell ref="E8:E9"/>
    <mergeCell ref="B159:C159"/>
    <mergeCell ref="A108:I108"/>
    <mergeCell ref="A109:H109"/>
    <mergeCell ref="A110:H110"/>
    <mergeCell ref="D112:G112"/>
    <mergeCell ref="A115:A116"/>
    <mergeCell ref="F115:G115"/>
    <mergeCell ref="B115:B116"/>
  </mergeCells>
  <printOptions/>
  <pageMargins left="0.3263888888888889" right="0.2263888888888889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</cp:lastModifiedBy>
  <cp:lastPrinted>2012-11-23T08:27:30Z</cp:lastPrinted>
  <dcterms:modified xsi:type="dcterms:W3CDTF">2012-11-23T08:29:43Z</dcterms:modified>
  <cp:category/>
  <cp:version/>
  <cp:contentType/>
  <cp:contentStatus/>
</cp:coreProperties>
</file>